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slicerCaches/slicerCache1.xml" ContentType="application/vnd.ms-excel.slicerCache+xml"/>
  <Override PartName="/xl/slicerCaches/slicerCache2.xml" ContentType="application/vnd.ms-excel.slicerCache+xml"/>
  <Override PartName="/xl/slicerCaches/slicerCache3.xml" ContentType="application/vnd.ms-excel.slicerCache+xml"/>
  <Override PartName="/xl/slicerCaches/slicerCache4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drawings/drawing3.xml" ContentType="application/vnd.openxmlformats-officedocument.drawing+xml"/>
  <Override PartName="/xl/tables/table2.xml" ContentType="application/vnd.openxmlformats-officedocument.spreadsheetml.table+xml"/>
  <Override PartName="/xl/drawings/drawing4.xml" ContentType="application/vnd.openxmlformats-officedocument.drawing+xml"/>
  <Override PartName="/xl/tables/table3.xml" ContentType="application/vnd.openxmlformats-officedocument.spreadsheetml.table+xml"/>
  <Override PartName="/xl/drawings/drawing5.xml" ContentType="application/vnd.openxmlformats-officedocument.drawing+xml"/>
  <Override PartName="/xl/tables/table4.xml" ContentType="application/vnd.openxmlformats-officedocument.spreadsheetml.table+xml"/>
  <Override PartName="/xl/slicers/slicer1.xml" ContentType="application/vnd.ms-excel.slicer+xml"/>
  <Override PartName="/xl/drawings/drawing6.xml" ContentType="application/vnd.openxmlformats-officedocument.drawing+xml"/>
  <Override PartName="/xl/tables/table5.xml" ContentType="application/vnd.openxmlformats-officedocument.spreadsheetml.table+xml"/>
  <Override PartName="/xl/slicers/slicer2.xml" ContentType="application/vnd.ms-excel.slicer+xml"/>
  <Override PartName="/xl/drawings/drawing7.xml" ContentType="application/vnd.openxmlformats-officedocument.drawing+xml"/>
  <Override PartName="/xl/tables/table6.xml" ContentType="application/vnd.openxmlformats-officedocument.spreadsheetml.table+xml"/>
  <Override PartName="/xl/drawings/drawing8.xml" ContentType="application/vnd.openxmlformats-officedocument.drawing+xml"/>
  <Override PartName="/xl/tables/table7.xml" ContentType="application/vnd.openxmlformats-officedocument.spreadsheetml.table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laragon\www\guilherme\public\downloads\"/>
    </mc:Choice>
  </mc:AlternateContent>
  <xr:revisionPtr revIDLastSave="0" documentId="13_ncr:1_{DF6FC262-538A-406E-99DE-977315FC3D8F}" xr6:coauthVersionLast="47" xr6:coauthVersionMax="47" xr10:uidLastSave="{00000000-0000-0000-0000-000000000000}"/>
  <bookViews>
    <workbookView xWindow="-120" yWindow="-120" windowWidth="29040" windowHeight="15720" xr2:uid="{556ECCDC-4D69-4EDA-A409-C661A011463C}"/>
  </bookViews>
  <sheets>
    <sheet name="Home Page" sheetId="4" r:id="rId1"/>
    <sheet name="Movimentação Financeira" sheetId="10" r:id="rId2"/>
    <sheet name="Produção Diária" sheetId="7" r:id="rId3"/>
    <sheet name="Estoque Insumos" sheetId="9" r:id="rId4"/>
    <sheet name="Pedidos" sheetId="6" r:id="rId5"/>
    <sheet name="Lançamentos Base" sheetId="1" r:id="rId6"/>
    <sheet name="Lista de Clientes" sheetId="3" r:id="rId7"/>
    <sheet name="Lista de Produtos" sheetId="2" r:id="rId8"/>
    <sheet name="Lista de Insumos" sheetId="8" r:id="rId9"/>
  </sheets>
  <definedNames>
    <definedName name="SegmentaçãodeDados_Cliente">#N/A</definedName>
    <definedName name="SegmentaçãodeDados_Clientes">#N/A</definedName>
    <definedName name="SegmentaçãodeDados_Produto">#N/A</definedName>
    <definedName name="SegmentaçãodeDados_Produtos">#N/A</definedName>
  </definedName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10"/>
        <x14:slicerCache r:id="rId11"/>
        <x14:slicerCache r:id="rId12"/>
        <x14:slicerCache r:id="rId13"/>
      </x15:slicerCaches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5" i="3" l="1"/>
  <c r="A24" i="3"/>
  <c r="A3" i="10"/>
  <c r="A4" i="10"/>
  <c r="A5" i="10"/>
  <c r="A6" i="10"/>
  <c r="A7" i="10"/>
  <c r="A8" i="10"/>
  <c r="A9" i="10"/>
  <c r="A10" i="10"/>
  <c r="A11" i="10"/>
  <c r="A12" i="10"/>
  <c r="A13" i="10"/>
  <c r="A14" i="10"/>
  <c r="A15" i="10"/>
  <c r="A16" i="10"/>
  <c r="A17" i="10"/>
  <c r="A18" i="10"/>
  <c r="A19" i="10"/>
  <c r="A20" i="10"/>
  <c r="A21" i="10"/>
  <c r="A22" i="10"/>
  <c r="A23" i="10"/>
  <c r="A24" i="10"/>
  <c r="A25" i="10"/>
  <c r="A26" i="10"/>
  <c r="A27" i="10"/>
  <c r="A28" i="10"/>
  <c r="A29" i="10"/>
  <c r="A30" i="10"/>
  <c r="A2" i="10"/>
  <c r="A30" i="9"/>
  <c r="A29" i="9"/>
  <c r="A28" i="9"/>
  <c r="A27" i="9"/>
  <c r="A26" i="9"/>
  <c r="A25" i="9"/>
  <c r="A24" i="9"/>
  <c r="A23" i="9"/>
  <c r="A22" i="9"/>
  <c r="A21" i="9"/>
  <c r="A20" i="9"/>
  <c r="A19" i="9"/>
  <c r="A18" i="9"/>
  <c r="A17" i="9"/>
  <c r="A16" i="9"/>
  <c r="A15" i="9"/>
  <c r="A14" i="9"/>
  <c r="A13" i="9"/>
  <c r="A12" i="9"/>
  <c r="A11" i="9"/>
  <c r="A10" i="9"/>
  <c r="A9" i="9"/>
  <c r="A8" i="9"/>
  <c r="A7" i="9"/>
  <c r="A6" i="9"/>
  <c r="A5" i="9"/>
  <c r="A4" i="9"/>
  <c r="A3" i="9"/>
  <c r="A2" i="9"/>
  <c r="A24" i="8"/>
  <c r="A23" i="8"/>
  <c r="A22" i="8"/>
  <c r="A21" i="8"/>
  <c r="A20" i="8"/>
  <c r="A19" i="8"/>
  <c r="A18" i="8"/>
  <c r="A17" i="8"/>
  <c r="A16" i="8"/>
  <c r="A15" i="8"/>
  <c r="A14" i="8"/>
  <c r="A13" i="8"/>
  <c r="A12" i="8"/>
  <c r="A11" i="8"/>
  <c r="A10" i="8"/>
  <c r="A9" i="8"/>
  <c r="A8" i="8"/>
  <c r="A7" i="8"/>
  <c r="A6" i="8"/>
  <c r="A5" i="8"/>
  <c r="A4" i="8"/>
  <c r="A3" i="8"/>
  <c r="A2" i="8"/>
  <c r="A24" i="2"/>
  <c r="A30" i="7"/>
  <c r="A29" i="7"/>
  <c r="A28" i="7"/>
  <c r="A27" i="7"/>
  <c r="A26" i="7"/>
  <c r="A25" i="7"/>
  <c r="A24" i="7"/>
  <c r="A23" i="7"/>
  <c r="A22" i="7"/>
  <c r="A21" i="7"/>
  <c r="A20" i="7"/>
  <c r="A19" i="7"/>
  <c r="A18" i="7"/>
  <c r="A17" i="7"/>
  <c r="A16" i="7"/>
  <c r="A15" i="7"/>
  <c r="A14" i="7"/>
  <c r="A13" i="7"/>
  <c r="A12" i="7"/>
  <c r="A11" i="7"/>
  <c r="A10" i="7"/>
  <c r="A9" i="7"/>
  <c r="A8" i="7"/>
  <c r="A7" i="7"/>
  <c r="A6" i="7"/>
  <c r="A5" i="7"/>
  <c r="A4" i="7"/>
  <c r="A3" i="7"/>
  <c r="A2" i="7"/>
  <c r="A4" i="6"/>
  <c r="A5" i="6"/>
  <c r="A6" i="6"/>
  <c r="A7" i="6"/>
  <c r="A8" i="6"/>
  <c r="A9" i="6"/>
  <c r="A10" i="6"/>
  <c r="A11" i="6"/>
  <c r="A12" i="6"/>
  <c r="A13" i="6"/>
  <c r="A14" i="6"/>
  <c r="A15" i="6"/>
  <c r="A16" i="6"/>
  <c r="A17" i="6"/>
  <c r="A18" i="6"/>
  <c r="A19" i="6"/>
  <c r="A20" i="6"/>
  <c r="A21" i="6"/>
  <c r="A22" i="6"/>
  <c r="A23" i="6"/>
  <c r="A24" i="6"/>
  <c r="A25" i="6"/>
  <c r="A26" i="6"/>
  <c r="A27" i="6"/>
  <c r="A28" i="6"/>
  <c r="A29" i="6"/>
  <c r="A30" i="6"/>
  <c r="A3" i="6"/>
  <c r="A2" i="6"/>
  <c r="A23" i="3"/>
  <c r="A22" i="3"/>
  <c r="C2" i="1"/>
  <c r="C3" i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140" i="1"/>
  <c r="C141" i="1"/>
  <c r="C142" i="1"/>
  <c r="C143" i="1"/>
  <c r="C144" i="1"/>
  <c r="C145" i="1"/>
  <c r="C146" i="1"/>
  <c r="C147" i="1"/>
  <c r="C148" i="1"/>
  <c r="C149" i="1"/>
  <c r="C150" i="1"/>
  <c r="C151" i="1"/>
  <c r="C152" i="1"/>
  <c r="C153" i="1"/>
  <c r="C154" i="1"/>
  <c r="C155" i="1"/>
  <c r="C156" i="1"/>
  <c r="C157" i="1"/>
  <c r="C158" i="1"/>
  <c r="A23" i="2"/>
  <c r="A22" i="2"/>
  <c r="A3" i="2"/>
  <c r="A4" i="2"/>
  <c r="A5" i="2"/>
  <c r="A6" i="2"/>
  <c r="A7" i="2"/>
  <c r="A8" i="2"/>
  <c r="A9" i="2"/>
  <c r="A10" i="2"/>
  <c r="A11" i="2"/>
  <c r="A12" i="2"/>
  <c r="A13" i="2"/>
  <c r="A14" i="2"/>
  <c r="A15" i="2"/>
  <c r="A16" i="2"/>
  <c r="A17" i="2"/>
  <c r="A18" i="2"/>
  <c r="A19" i="2"/>
  <c r="A20" i="2"/>
  <c r="A21" i="2"/>
  <c r="A3" i="1"/>
  <c r="A4" i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72" i="1"/>
  <c r="A73" i="1"/>
  <c r="A74" i="1"/>
  <c r="A75" i="1"/>
  <c r="A76" i="1"/>
  <c r="A77" i="1"/>
  <c r="A78" i="1"/>
  <c r="A79" i="1"/>
  <c r="A80" i="1"/>
  <c r="A81" i="1"/>
  <c r="A82" i="1"/>
  <c r="A83" i="1"/>
  <c r="A84" i="1"/>
  <c r="A85" i="1"/>
  <c r="A86" i="1"/>
  <c r="A87" i="1"/>
  <c r="A88" i="1"/>
  <c r="A89" i="1"/>
  <c r="A90" i="1"/>
  <c r="A91" i="1"/>
  <c r="A92" i="1"/>
  <c r="A93" i="1"/>
  <c r="A94" i="1"/>
  <c r="A95" i="1"/>
  <c r="A96" i="1"/>
  <c r="A97" i="1"/>
  <c r="A98" i="1"/>
  <c r="A99" i="1"/>
  <c r="A100" i="1"/>
  <c r="A101" i="1"/>
  <c r="A102" i="1"/>
  <c r="A103" i="1"/>
  <c r="A104" i="1"/>
  <c r="A105" i="1"/>
  <c r="A106" i="1"/>
  <c r="A107" i="1"/>
  <c r="A108" i="1"/>
  <c r="A109" i="1"/>
  <c r="A110" i="1"/>
  <c r="A111" i="1"/>
  <c r="A112" i="1"/>
  <c r="A113" i="1"/>
  <c r="A114" i="1"/>
  <c r="A115" i="1"/>
  <c r="A116" i="1"/>
  <c r="A117" i="1"/>
  <c r="A118" i="1"/>
  <c r="A119" i="1"/>
  <c r="A120" i="1"/>
  <c r="A121" i="1"/>
  <c r="A122" i="1"/>
  <c r="A123" i="1"/>
  <c r="A124" i="1"/>
  <c r="A125" i="1"/>
  <c r="A126" i="1"/>
  <c r="A127" i="1"/>
  <c r="A128" i="1"/>
  <c r="A129" i="1"/>
  <c r="A130" i="1"/>
  <c r="A131" i="1"/>
  <c r="A132" i="1"/>
  <c r="A133" i="1"/>
  <c r="A134" i="1"/>
  <c r="A135" i="1"/>
  <c r="A136" i="1"/>
  <c r="A137" i="1"/>
  <c r="A138" i="1"/>
  <c r="A139" i="1"/>
  <c r="A140" i="1"/>
  <c r="A141" i="1"/>
  <c r="A142" i="1"/>
  <c r="A143" i="1"/>
  <c r="A144" i="1"/>
  <c r="A145" i="1"/>
  <c r="A146" i="1"/>
  <c r="A147" i="1"/>
  <c r="A148" i="1"/>
  <c r="A149" i="1"/>
  <c r="A150" i="1"/>
  <c r="A151" i="1"/>
  <c r="A152" i="1"/>
  <c r="A153" i="1"/>
  <c r="A154" i="1"/>
  <c r="A155" i="1"/>
  <c r="A156" i="1"/>
  <c r="A157" i="1"/>
  <c r="A158" i="1"/>
  <c r="A2" i="1"/>
  <c r="A2" i="2"/>
  <c r="A2" i="3"/>
  <c r="A3" i="3"/>
  <c r="A4" i="3"/>
  <c r="A5" i="3"/>
  <c r="A6" i="3"/>
  <c r="A7" i="3"/>
  <c r="A8" i="3"/>
  <c r="A9" i="3"/>
  <c r="A10" i="3"/>
  <c r="A11" i="3"/>
  <c r="A12" i="3"/>
  <c r="A13" i="3"/>
  <c r="A14" i="3"/>
  <c r="A15" i="3"/>
  <c r="A16" i="3"/>
  <c r="A17" i="3"/>
  <c r="A18" i="3"/>
  <c r="A19" i="3"/>
  <c r="A20" i="3"/>
  <c r="A21" i="3"/>
</calcChain>
</file>

<file path=xl/sharedStrings.xml><?xml version="1.0" encoding="utf-8"?>
<sst xmlns="http://schemas.openxmlformats.org/spreadsheetml/2006/main" count="189" uniqueCount="118">
  <si>
    <t>Produtos</t>
  </si>
  <si>
    <t>Med. Capacidade</t>
  </si>
  <si>
    <t>Clientes</t>
  </si>
  <si>
    <t>Observações</t>
  </si>
  <si>
    <t>Cliente</t>
  </si>
  <si>
    <t>SKU Produto</t>
  </si>
  <si>
    <t>Nome Produto</t>
  </si>
  <si>
    <t>Categoria</t>
  </si>
  <si>
    <t>SKU Cliente</t>
  </si>
  <si>
    <t>Segmento</t>
  </si>
  <si>
    <t>Categoria A</t>
  </si>
  <si>
    <t>SKU Base</t>
  </si>
  <si>
    <t>Produto 001</t>
  </si>
  <si>
    <t>Produto 002</t>
  </si>
  <si>
    <t>Produto 003</t>
  </si>
  <si>
    <t>Produto 004</t>
  </si>
  <si>
    <t>Produto 005</t>
  </si>
  <si>
    <t>Produto 006</t>
  </si>
  <si>
    <t>Produto 007</t>
  </si>
  <si>
    <t>Produto 008</t>
  </si>
  <si>
    <t>Produto 009</t>
  </si>
  <si>
    <t>Produto 010</t>
  </si>
  <si>
    <t>Produto 011</t>
  </si>
  <si>
    <t>Produto 012</t>
  </si>
  <si>
    <t>Produto 013</t>
  </si>
  <si>
    <t>Produto 014</t>
  </si>
  <si>
    <t>Produto 015</t>
  </si>
  <si>
    <t>Produto 016</t>
  </si>
  <si>
    <t>Produto 017</t>
  </si>
  <si>
    <t>Produto 018</t>
  </si>
  <si>
    <t>Produto 019</t>
  </si>
  <si>
    <t>Produto 020</t>
  </si>
  <si>
    <t>Cliente 001</t>
  </si>
  <si>
    <t>Cliente 002</t>
  </si>
  <si>
    <t>Cliente 003</t>
  </si>
  <si>
    <t>Cliente 004</t>
  </si>
  <si>
    <t>Cliente 005</t>
  </si>
  <si>
    <t>Cliente 006</t>
  </si>
  <si>
    <t>Cliente 007</t>
  </si>
  <si>
    <t>Cliente 008</t>
  </si>
  <si>
    <t>Cliente 009</t>
  </si>
  <si>
    <t>Cliente 010</t>
  </si>
  <si>
    <t>Cliente 011</t>
  </si>
  <si>
    <t>Cliente 012</t>
  </si>
  <si>
    <t>Cliente 013</t>
  </si>
  <si>
    <t>Cliente 014</t>
  </si>
  <si>
    <t>Cliente 015</t>
  </si>
  <si>
    <t>Cliente 016</t>
  </si>
  <si>
    <t>Cliente 017</t>
  </si>
  <si>
    <t>Cliente 018</t>
  </si>
  <si>
    <t>Cliente 019</t>
  </si>
  <si>
    <t>Cliente 020</t>
  </si>
  <si>
    <t>A</t>
  </si>
  <si>
    <t>B</t>
  </si>
  <si>
    <t>C</t>
  </si>
  <si>
    <t>Papel</t>
  </si>
  <si>
    <t>Categoria B</t>
  </si>
  <si>
    <t>Árvore</t>
  </si>
  <si>
    <t>Legenda medida</t>
  </si>
  <si>
    <t>kg</t>
  </si>
  <si>
    <t>ml</t>
  </si>
  <si>
    <t>pol</t>
  </si>
  <si>
    <t>Danilo</t>
  </si>
  <si>
    <t>Construção</t>
  </si>
  <si>
    <t>Cliente Novo</t>
  </si>
  <si>
    <t>Supermercado</t>
  </si>
  <si>
    <t>Data do Pedido</t>
  </si>
  <si>
    <t>Produto</t>
  </si>
  <si>
    <t>Quantidade</t>
  </si>
  <si>
    <t>Data Prometida</t>
  </si>
  <si>
    <t>SKU Pedidos</t>
  </si>
  <si>
    <t>Data da Produção</t>
  </si>
  <si>
    <t>SKU Producao</t>
  </si>
  <si>
    <t>Produto Produzido</t>
  </si>
  <si>
    <t>Caneta</t>
  </si>
  <si>
    <t>Preta</t>
  </si>
  <si>
    <t>Observação</t>
  </si>
  <si>
    <t>SKU Insumos</t>
  </si>
  <si>
    <t>Insumo 001</t>
  </si>
  <si>
    <t>Insumo 002</t>
  </si>
  <si>
    <t>Insumo 003</t>
  </si>
  <si>
    <t>Insumo 004</t>
  </si>
  <si>
    <t>Insumo 005</t>
  </si>
  <si>
    <t>Insumo 006</t>
  </si>
  <si>
    <t>Insumo 007</t>
  </si>
  <si>
    <t>Insumo 008</t>
  </si>
  <si>
    <t>Insumo 009</t>
  </si>
  <si>
    <t>Insumo 010</t>
  </si>
  <si>
    <t>Insumo 011</t>
  </si>
  <si>
    <t>Insumo 012</t>
  </si>
  <si>
    <t>Insumo 013</t>
  </si>
  <si>
    <t>Insumo 014</t>
  </si>
  <si>
    <t>Insumo 015</t>
  </si>
  <si>
    <t>Insumo 016</t>
  </si>
  <si>
    <t>Insumo 017</t>
  </si>
  <si>
    <t>Insumo 018</t>
  </si>
  <si>
    <t>Insumo 019</t>
  </si>
  <si>
    <t>Insumo 020</t>
  </si>
  <si>
    <t>Insumo 021</t>
  </si>
  <si>
    <t>Insumo 022</t>
  </si>
  <si>
    <t>Insumos</t>
  </si>
  <si>
    <t>Quantidade em Estoque</t>
  </si>
  <si>
    <t>Unidade</t>
  </si>
  <si>
    <t>Data da Contagem</t>
  </si>
  <si>
    <t>Data</t>
  </si>
  <si>
    <t>Valor</t>
  </si>
  <si>
    <t>SKU Financas</t>
  </si>
  <si>
    <t>Tipo</t>
  </si>
  <si>
    <t>Descrição</t>
  </si>
  <si>
    <t>Relacionado a pedido</t>
  </si>
  <si>
    <t>Entrada</t>
  </si>
  <si>
    <t>Teste</t>
  </si>
  <si>
    <t>Sim</t>
  </si>
  <si>
    <t>Guilhemre</t>
  </si>
  <si>
    <t>BI</t>
  </si>
  <si>
    <t>Produto Novo</t>
  </si>
  <si>
    <t>Novo</t>
  </si>
  <si>
    <t>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</si>
</sst>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6" x14ac:knownFonts="1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9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0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1" tint="0.249977111117893"/>
        <bgColor indexed="64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5"/>
        <bgColor theme="5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/>
      <diagonal/>
    </border>
    <border>
      <left/>
      <right/>
      <top style="medium">
        <color theme="1"/>
      </top>
      <bottom style="medium">
        <color theme="1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/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31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14" fontId="0" fillId="0" borderId="0" xfId="0" applyNumberFormat="1" applyAlignment="1">
      <alignment horizontal="center"/>
    </xf>
    <xf numFmtId="14" fontId="5" fillId="0" borderId="4" xfId="0" applyNumberFormat="1" applyFont="1" applyBorder="1" applyAlignment="1">
      <alignment horizontal="center"/>
    </xf>
    <xf numFmtId="14" fontId="0" fillId="0" borderId="0" xfId="0" applyNumberFormat="1"/>
    <xf numFmtId="0" fontId="5" fillId="0" borderId="5" xfId="0" applyFont="1" applyBorder="1" applyAlignment="1">
      <alignment horizontal="center"/>
    </xf>
    <xf numFmtId="14" fontId="5" fillId="0" borderId="5" xfId="0" applyNumberFormat="1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0" fillId="0" borderId="4" xfId="0" applyBorder="1" applyAlignment="1">
      <alignment horizontal="center" vertical="center"/>
    </xf>
    <xf numFmtId="14" fontId="0" fillId="0" borderId="4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4" fontId="0" fillId="0" borderId="5" xfId="0" applyNumberFormat="1" applyBorder="1" applyAlignment="1">
      <alignment horizontal="center" vertical="center"/>
    </xf>
    <xf numFmtId="44" fontId="0" fillId="0" borderId="0" xfId="1" applyFont="1"/>
    <xf numFmtId="44" fontId="0" fillId="0" borderId="4" xfId="1" applyFont="1" applyBorder="1" applyAlignment="1">
      <alignment horizontal="center" vertical="center"/>
    </xf>
    <xf numFmtId="44" fontId="0" fillId="0" borderId="5" xfId="1" applyFont="1" applyBorder="1" applyAlignment="1">
      <alignment horizontal="center" vertical="center"/>
    </xf>
    <xf numFmtId="44" fontId="0" fillId="0" borderId="0" xfId="1" applyFont="1" applyAlignment="1">
      <alignment horizontal="center"/>
    </xf>
    <xf numFmtId="0" fontId="0" fillId="5" borderId="0" xfId="0" applyFill="1"/>
    <xf numFmtId="0" fontId="2" fillId="0" borderId="4" xfId="0" applyNumberFormat="1" applyFont="1" applyBorder="1" applyAlignment="1" applyProtection="1">
      <alignment horizontal="center"/>
    </xf>
    <xf numFmtId="0" fontId="2" fillId="0" borderId="2" xfId="0" applyNumberFormat="1" applyFont="1" applyBorder="1" applyAlignment="1">
      <alignment horizontal="center" vertical="center"/>
    </xf>
  </cellXfs>
  <cellStyles count="2">
    <cellStyle name="Moeda" xfId="1" builtinId="4"/>
    <cellStyle name="Normal" xfId="0" builtinId="0"/>
  </cellStyles>
  <dxfs count="48">
    <dxf>
      <font>
        <strike val="0"/>
        <outline val="0"/>
        <shadow val="0"/>
        <u val="none"/>
        <vertAlign val="baseline"/>
        <sz val="9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  <vertical style="thin">
          <color theme="0" tint="-0.249977111117893"/>
        </vertical>
        <horizontal style="thin">
          <color theme="0" tint="-0.249977111117893"/>
        </horizontal>
      </border>
    </dxf>
    <dxf>
      <font>
        <strike val="0"/>
        <outline val="0"/>
        <shadow val="0"/>
        <u val="none"/>
        <vertAlign val="baseline"/>
        <sz val="9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  <vertical style="thin">
          <color theme="0" tint="-0.249977111117893"/>
        </vertical>
        <horizontal style="thin">
          <color theme="0" tint="-0.249977111117893"/>
        </horizontal>
      </border>
    </dxf>
    <dxf>
      <font>
        <strike val="0"/>
        <outline val="0"/>
        <shadow val="0"/>
        <u val="none"/>
        <vertAlign val="baseline"/>
        <sz val="9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  <vertical style="thin">
          <color theme="0" tint="-0.249977111117893"/>
        </vertical>
        <horizontal style="thin">
          <color theme="0" tint="-0.249977111117893"/>
        </horizontal>
      </border>
    </dxf>
    <dxf>
      <font>
        <strike val="0"/>
        <outline val="0"/>
        <shadow val="0"/>
        <u val="none"/>
        <vertAlign val="baseline"/>
        <sz val="9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  <vertical style="thin">
          <color theme="0" tint="-0.249977111117893"/>
        </vertical>
        <horizontal style="thin">
          <color theme="0" tint="-0.249977111117893"/>
        </horizontal>
      </border>
    </dxf>
    <dxf>
      <font>
        <strike val="0"/>
        <outline val="0"/>
        <shadow val="0"/>
        <u val="none"/>
        <vertAlign val="baseline"/>
        <sz val="9"/>
        <color theme="1"/>
        <name val="Aptos Narrow"/>
        <family val="2"/>
        <scheme val="minor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  <vertical style="thin">
          <color theme="0" tint="-0.249977111117893"/>
        </vertical>
        <horizontal style="thin">
          <color theme="0" tint="-0.249977111117893"/>
        </horizontal>
      </border>
      <protection locked="1" hidden="0"/>
    </dxf>
    <dxf>
      <alignment horizontal="center" vertical="bottom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  <border diagonalUp="0" diagonalDown="0" outline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</border>
    </dxf>
    <dxf>
      <numFmt numFmtId="19" formatCode="dd/mm/yyyy"/>
      <alignment horizontal="center" vertical="center" textRotation="0" wrapText="0" indent="0" justifyLastLine="0" shrinkToFit="0" readingOrder="0"/>
      <border diagonalUp="0" diagonalDown="0" outline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</border>
    </dxf>
    <dxf>
      <font>
        <strike val="0"/>
        <outline val="0"/>
        <shadow val="0"/>
        <u val="none"/>
        <vertAlign val="baseline"/>
        <sz val="10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  <vertical style="thin">
          <color theme="0" tint="-0.249977111117893"/>
        </vertical>
        <horizontal style="thin">
          <color theme="0" tint="-0.249977111117893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  <vertical style="thin">
          <color theme="0" tint="-0.249977111117893"/>
        </vertical>
        <horizontal style="thin">
          <color theme="0" tint="-0.249977111117893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  <vertical style="thin">
          <color theme="0" tint="-0.249977111117893"/>
        </vertical>
        <horizontal style="thin">
          <color theme="0" tint="-0.249977111117893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Aptos Narrow"/>
        <family val="2"/>
        <scheme val="minor"/>
      </font>
      <numFmt numFmtId="19" formatCode="dd/mm/yyyy"/>
      <alignment horizontal="center" vertical="bottom" textRotation="0" wrapText="0" indent="0" justifyLastLine="0" shrinkToFit="0" readingOrder="0"/>
      <border diagonalUp="0" diagonalDown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  <vertical style="thin">
          <color theme="0" tint="-0.249977111117893"/>
        </vertical>
        <horizontal style="thin">
          <color theme="0" tint="-0.249977111117893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  <vertical style="thin">
          <color theme="0" tint="-0.249977111117893"/>
        </vertical>
        <horizontal style="thin">
          <color theme="0" tint="-0.249977111117893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</border>
    </dxf>
    <dxf>
      <font>
        <strike val="0"/>
        <outline val="0"/>
        <shadow val="0"/>
        <u val="none"/>
        <vertAlign val="baseline"/>
        <sz val="10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</border>
    </dxf>
    <dxf>
      <font>
        <strike val="0"/>
        <outline val="0"/>
        <shadow val="0"/>
        <u val="none"/>
        <vertAlign val="baseline"/>
        <sz val="10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</border>
    </dxf>
    <dxf>
      <font>
        <strike val="0"/>
        <outline val="0"/>
        <shadow val="0"/>
        <u val="none"/>
        <vertAlign val="baseline"/>
        <sz val="10"/>
        <color theme="1"/>
        <name val="Aptos Narrow"/>
        <family val="2"/>
        <scheme val="minor"/>
      </font>
      <numFmt numFmtId="19" formatCode="dd/mm/yyyy"/>
      <alignment horizontal="center" vertical="bottom" textRotation="0" wrapText="0" indent="0" justifyLastLine="0" shrinkToFit="0" readingOrder="0"/>
      <border diagonalUp="0" diagonalDown="0" outline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</border>
    </dxf>
    <dxf>
      <font>
        <strike val="0"/>
        <outline val="0"/>
        <shadow val="0"/>
        <u val="none"/>
        <vertAlign val="baseline"/>
        <sz val="10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</border>
    </dxf>
    <dxf>
      <font>
        <strike val="0"/>
        <outline val="0"/>
        <shadow val="0"/>
        <u val="none"/>
        <vertAlign val="baseline"/>
        <sz val="10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</border>
    </dxf>
    <dxf>
      <font>
        <strike val="0"/>
        <outline val="0"/>
        <shadow val="0"/>
        <u val="none"/>
        <vertAlign val="baseline"/>
        <sz val="10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</border>
    </dxf>
    <dxf>
      <font>
        <strike val="0"/>
        <outline val="0"/>
        <shadow val="0"/>
        <u val="none"/>
        <vertAlign val="baseline"/>
        <sz val="10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</border>
    </dxf>
    <dxf>
      <font>
        <strike val="0"/>
        <outline val="0"/>
        <shadow val="0"/>
        <u val="none"/>
        <vertAlign val="baseline"/>
        <sz val="10"/>
        <color theme="1"/>
        <name val="Aptos Narrow"/>
        <family val="2"/>
        <scheme val="minor"/>
      </font>
      <numFmt numFmtId="19" formatCode="dd/mm/yyyy"/>
      <alignment horizontal="center" vertical="bottom" textRotation="0" wrapText="0" indent="0" justifyLastLine="0" shrinkToFit="0" readingOrder="0"/>
      <border diagonalUp="0" diagonalDown="0" outline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</border>
    </dxf>
    <dxf>
      <font>
        <strike val="0"/>
        <outline val="0"/>
        <shadow val="0"/>
        <u val="none"/>
        <vertAlign val="baseline"/>
        <sz val="10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</border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Aptos Narrow"/>
        <family val="2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strike val="0"/>
        <outline val="0"/>
        <shadow val="0"/>
        <u val="none"/>
        <vertAlign val="baseline"/>
        <sz val="9"/>
        <color theme="1"/>
        <name val="Aptos Narrow"/>
        <family val="2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strike val="0"/>
        <outline val="0"/>
        <shadow val="0"/>
        <u val="none"/>
        <vertAlign val="baseline"/>
        <sz val="9"/>
        <color theme="1"/>
        <name val="Aptos Narrow"/>
        <family val="2"/>
        <scheme val="minor"/>
      </font>
      <numFmt numFmtId="0" formatCode="General"/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strike val="0"/>
        <outline val="0"/>
        <shadow val="0"/>
        <u val="none"/>
        <vertAlign val="baseline"/>
        <sz val="9"/>
        <color theme="1"/>
        <name val="Aptos Narrow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strike val="0"/>
        <outline val="0"/>
        <shadow val="0"/>
        <u val="none"/>
        <vertAlign val="baseline"/>
        <sz val="9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strike val="0"/>
        <outline val="0"/>
        <shadow val="0"/>
        <u val="none"/>
        <vertAlign val="baseline"/>
        <sz val="9"/>
        <color theme="1"/>
        <name val="Aptos Narrow"/>
        <family val="2"/>
        <scheme val="minor"/>
      </font>
      <numFmt numFmtId="0" formatCode="General"/>
      <alignment horizontal="center" vertical="bottom" textRotation="0" wrapText="0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strike val="0"/>
        <outline val="0"/>
        <shadow val="0"/>
        <u val="none"/>
        <vertAlign val="baseline"/>
        <sz val="9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strike val="0"/>
        <outline val="0"/>
        <shadow val="0"/>
        <u val="none"/>
        <vertAlign val="baseline"/>
        <sz val="9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strike val="0"/>
        <outline val="0"/>
        <shadow val="0"/>
        <u val="none"/>
        <vertAlign val="baseline"/>
        <sz val="9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colors>
    <mruColors>
      <color rgb="FFAFB2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microsoft.com/office/2007/relationships/slicerCache" Target="slicerCaches/slicerCache4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microsoft.com/office/2007/relationships/slicerCache" Target="slicerCaches/slicerCache3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microsoft.com/office/2007/relationships/slicerCache" Target="slicerCaches/slicerCache2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microsoft.com/office/2007/relationships/slicerCache" Target="slicerCaches/slicerCach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'Movimenta&#231;&#227;o Financeira'!A1"/><Relationship Id="rId3" Type="http://schemas.openxmlformats.org/officeDocument/2006/relationships/hyperlink" Target="#'Lista de Produtos'!A1"/><Relationship Id="rId7" Type="http://schemas.openxmlformats.org/officeDocument/2006/relationships/hyperlink" Target="#'Lista de Insumos'!A1"/><Relationship Id="rId2" Type="http://schemas.openxmlformats.org/officeDocument/2006/relationships/hyperlink" Target="#'Lista de Clientes'!A1"/><Relationship Id="rId1" Type="http://schemas.openxmlformats.org/officeDocument/2006/relationships/hyperlink" Target="#'Lan&#231;amentos Base'!A1"/><Relationship Id="rId6" Type="http://schemas.openxmlformats.org/officeDocument/2006/relationships/hyperlink" Target="#'Estoque Insumos'!A1"/><Relationship Id="rId5" Type="http://schemas.openxmlformats.org/officeDocument/2006/relationships/hyperlink" Target="#'Produ&#231;&#227;o Di&#225;ria'!A1"/><Relationship Id="rId4" Type="http://schemas.openxmlformats.org/officeDocument/2006/relationships/hyperlink" Target="#Pedidos!A1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#'Home Page'!A1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hyperlink" Target="#'Home Page'!A1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hyperlink" Target="#'Home Page'!A1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hyperlink" Target="#'Home Page'!A1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hyperlink" Target="#'Home Page'!A1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hyperlink" Target="#'Home Page'!A1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hyperlink" Target="#'Home Page'!A1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hyperlink" Target="#'Home Page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333375</xdr:colOff>
      <xdr:row>10</xdr:row>
      <xdr:rowOff>122464</xdr:rowOff>
    </xdr:from>
    <xdr:to>
      <xdr:col>3</xdr:col>
      <xdr:colOff>57150</xdr:colOff>
      <xdr:row>13</xdr:row>
      <xdr:rowOff>84364</xdr:rowOff>
    </xdr:to>
    <xdr:sp macro="" textlink="">
      <xdr:nvSpPr>
        <xdr:cNvPr id="2" name="Retângulo: Cantos Arredondado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6E24645-3CDB-233B-EFA0-BDE258EBCC2E}"/>
            </a:ext>
          </a:extLst>
        </xdr:cNvPr>
        <xdr:cNvSpPr/>
      </xdr:nvSpPr>
      <xdr:spPr>
        <a:xfrm>
          <a:off x="333375" y="2027464"/>
          <a:ext cx="1552575" cy="533400"/>
        </a:xfrm>
        <a:prstGeom prst="roundRect">
          <a:avLst/>
        </a:prstGeom>
        <a:ln>
          <a:noFill/>
        </a:ln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pt-BR" sz="1100"/>
            <a:t>Descoberta </a:t>
          </a:r>
        </a:p>
      </xdr:txBody>
    </xdr:sp>
    <xdr:clientData/>
  </xdr:twoCellAnchor>
  <xdr:twoCellAnchor>
    <xdr:from>
      <xdr:col>3</xdr:col>
      <xdr:colOff>261937</xdr:colOff>
      <xdr:row>10</xdr:row>
      <xdr:rowOff>122464</xdr:rowOff>
    </xdr:from>
    <xdr:to>
      <xdr:col>5</xdr:col>
      <xdr:colOff>595312</xdr:colOff>
      <xdr:row>13</xdr:row>
      <xdr:rowOff>84364</xdr:rowOff>
    </xdr:to>
    <xdr:sp macro="" textlink="">
      <xdr:nvSpPr>
        <xdr:cNvPr id="3" name="Retângulo: Cantos Arredondados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91441AB7-80A5-4217-B360-BB3CF5AB7008}"/>
            </a:ext>
          </a:extLst>
        </xdr:cNvPr>
        <xdr:cNvSpPr/>
      </xdr:nvSpPr>
      <xdr:spPr>
        <a:xfrm>
          <a:off x="2090737" y="2027464"/>
          <a:ext cx="1552575" cy="533400"/>
        </a:xfrm>
        <a:prstGeom prst="roundRect">
          <a:avLst/>
        </a:prstGeom>
        <a:ln>
          <a:noFill/>
        </a:ln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pt-BR" sz="1100"/>
            <a:t>Cadastro de Clientes</a:t>
          </a:r>
        </a:p>
      </xdr:txBody>
    </xdr:sp>
    <xdr:clientData/>
  </xdr:twoCellAnchor>
  <xdr:twoCellAnchor>
    <xdr:from>
      <xdr:col>6</xdr:col>
      <xdr:colOff>123825</xdr:colOff>
      <xdr:row>10</xdr:row>
      <xdr:rowOff>122464</xdr:rowOff>
    </xdr:from>
    <xdr:to>
      <xdr:col>8</xdr:col>
      <xdr:colOff>457200</xdr:colOff>
      <xdr:row>13</xdr:row>
      <xdr:rowOff>84364</xdr:rowOff>
    </xdr:to>
    <xdr:sp macro="" textlink="">
      <xdr:nvSpPr>
        <xdr:cNvPr id="4" name="Retângulo: Cantos Arredondados 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1F21FB5A-B2A7-41AD-9328-3278180BCC95}"/>
            </a:ext>
          </a:extLst>
        </xdr:cNvPr>
        <xdr:cNvSpPr/>
      </xdr:nvSpPr>
      <xdr:spPr>
        <a:xfrm>
          <a:off x="3781425" y="2027464"/>
          <a:ext cx="1552575" cy="533400"/>
        </a:xfrm>
        <a:prstGeom prst="roundRect">
          <a:avLst/>
        </a:prstGeom>
        <a:ln>
          <a:noFill/>
        </a:ln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pt-BR" sz="1100"/>
            <a:t>Cadastro de Produtos</a:t>
          </a:r>
        </a:p>
      </xdr:txBody>
    </xdr:sp>
    <xdr:clientData/>
  </xdr:twoCellAnchor>
  <xdr:twoCellAnchor>
    <xdr:from>
      <xdr:col>0</xdr:col>
      <xdr:colOff>333375</xdr:colOff>
      <xdr:row>6</xdr:row>
      <xdr:rowOff>152400</xdr:rowOff>
    </xdr:from>
    <xdr:to>
      <xdr:col>8</xdr:col>
      <xdr:colOff>447675</xdr:colOff>
      <xdr:row>9</xdr:row>
      <xdr:rowOff>133350</xdr:rowOff>
    </xdr:to>
    <xdr:sp macro="" textlink="">
      <xdr:nvSpPr>
        <xdr:cNvPr id="5" name="CaixaDeTexto 4">
          <a:extLst>
            <a:ext uri="{FF2B5EF4-FFF2-40B4-BE49-F238E27FC236}">
              <a16:creationId xmlns:a16="http://schemas.microsoft.com/office/drawing/2014/main" id="{4E58F9F7-D3BC-8BB4-4D68-8B04AE202BFA}"/>
            </a:ext>
          </a:extLst>
        </xdr:cNvPr>
        <xdr:cNvSpPr txBox="1"/>
      </xdr:nvSpPr>
      <xdr:spPr>
        <a:xfrm>
          <a:off x="333375" y="1295400"/>
          <a:ext cx="4991100" cy="552450"/>
        </a:xfrm>
        <a:prstGeom prst="round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2000"/>
            <a:t>1️⃣ Produtos – Descoberta</a:t>
          </a:r>
        </a:p>
      </xdr:txBody>
    </xdr:sp>
    <xdr:clientData/>
  </xdr:twoCellAnchor>
  <xdr:twoCellAnchor>
    <xdr:from>
      <xdr:col>0</xdr:col>
      <xdr:colOff>333375</xdr:colOff>
      <xdr:row>14</xdr:row>
      <xdr:rowOff>74084</xdr:rowOff>
    </xdr:from>
    <xdr:to>
      <xdr:col>8</xdr:col>
      <xdr:colOff>447675</xdr:colOff>
      <xdr:row>17</xdr:row>
      <xdr:rowOff>55034</xdr:rowOff>
    </xdr:to>
    <xdr:sp macro="" textlink="">
      <xdr:nvSpPr>
        <xdr:cNvPr id="7" name="CaixaDeTexto 6">
          <a:extLst>
            <a:ext uri="{FF2B5EF4-FFF2-40B4-BE49-F238E27FC236}">
              <a16:creationId xmlns:a16="http://schemas.microsoft.com/office/drawing/2014/main" id="{A6C5CBC4-8E19-4FE6-86A3-DB7DC8A63E8E}"/>
            </a:ext>
          </a:extLst>
        </xdr:cNvPr>
        <xdr:cNvSpPr txBox="1"/>
      </xdr:nvSpPr>
      <xdr:spPr>
        <a:xfrm>
          <a:off x="333375" y="2741084"/>
          <a:ext cx="4991100" cy="552450"/>
        </a:xfrm>
        <a:prstGeom prst="round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2000"/>
            <a:t>2️⃣ Pedidos Recebidos</a:t>
          </a:r>
        </a:p>
      </xdr:txBody>
    </xdr:sp>
    <xdr:clientData/>
  </xdr:twoCellAnchor>
  <xdr:twoCellAnchor>
    <xdr:from>
      <xdr:col>0</xdr:col>
      <xdr:colOff>333375</xdr:colOff>
      <xdr:row>18</xdr:row>
      <xdr:rowOff>43542</xdr:rowOff>
    </xdr:from>
    <xdr:to>
      <xdr:col>3</xdr:col>
      <xdr:colOff>57150</xdr:colOff>
      <xdr:row>21</xdr:row>
      <xdr:rowOff>5442</xdr:rowOff>
    </xdr:to>
    <xdr:sp macro="" textlink="">
      <xdr:nvSpPr>
        <xdr:cNvPr id="8" name="Retângulo: Cantos Arredondados 7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55032C7-AA48-4D9D-81A5-9403E855624E}"/>
            </a:ext>
          </a:extLst>
        </xdr:cNvPr>
        <xdr:cNvSpPr/>
      </xdr:nvSpPr>
      <xdr:spPr>
        <a:xfrm>
          <a:off x="333375" y="3472542"/>
          <a:ext cx="1552575" cy="533400"/>
        </a:xfrm>
        <a:prstGeom prst="roundRect">
          <a:avLst/>
        </a:prstGeom>
        <a:ln>
          <a:noFill/>
        </a:ln>
      </xdr:spPr>
      <xdr:style>
        <a:lnRef idx="2">
          <a:schemeClr val="accent4">
            <a:shade val="15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100"/>
            <a:t>Pedidos </a:t>
          </a:r>
        </a:p>
      </xdr:txBody>
    </xdr:sp>
    <xdr:clientData/>
  </xdr:twoCellAnchor>
  <xdr:twoCellAnchor>
    <xdr:from>
      <xdr:col>3</xdr:col>
      <xdr:colOff>261937</xdr:colOff>
      <xdr:row>18</xdr:row>
      <xdr:rowOff>43542</xdr:rowOff>
    </xdr:from>
    <xdr:to>
      <xdr:col>5</xdr:col>
      <xdr:colOff>595312</xdr:colOff>
      <xdr:row>21</xdr:row>
      <xdr:rowOff>5442</xdr:rowOff>
    </xdr:to>
    <xdr:sp macro="" textlink="">
      <xdr:nvSpPr>
        <xdr:cNvPr id="9" name="Retângulo: Cantos Arredondados 8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BFBBA62B-3628-4F66-A153-A9B9201A9E6A}"/>
            </a:ext>
          </a:extLst>
        </xdr:cNvPr>
        <xdr:cNvSpPr/>
      </xdr:nvSpPr>
      <xdr:spPr>
        <a:xfrm>
          <a:off x="2090737" y="3472542"/>
          <a:ext cx="1552575" cy="533400"/>
        </a:xfrm>
        <a:prstGeom prst="roundRect">
          <a:avLst/>
        </a:prstGeom>
        <a:ln>
          <a:noFill/>
        </a:ln>
      </xdr:spPr>
      <xdr:style>
        <a:lnRef idx="2">
          <a:schemeClr val="accent4">
            <a:shade val="15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100"/>
            <a:t>Cadastro de Clientes</a:t>
          </a:r>
        </a:p>
      </xdr:txBody>
    </xdr:sp>
    <xdr:clientData/>
  </xdr:twoCellAnchor>
  <xdr:twoCellAnchor>
    <xdr:from>
      <xdr:col>3</xdr:col>
      <xdr:colOff>261937</xdr:colOff>
      <xdr:row>25</xdr:row>
      <xdr:rowOff>155120</xdr:rowOff>
    </xdr:from>
    <xdr:to>
      <xdr:col>5</xdr:col>
      <xdr:colOff>595312</xdr:colOff>
      <xdr:row>28</xdr:row>
      <xdr:rowOff>117020</xdr:rowOff>
    </xdr:to>
    <xdr:sp macro="" textlink="">
      <xdr:nvSpPr>
        <xdr:cNvPr id="10" name="Retângulo: Cantos Arredondados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790F4C7E-BF2B-4DBB-9D05-4E16E1DB1084}"/>
            </a:ext>
          </a:extLst>
        </xdr:cNvPr>
        <xdr:cNvSpPr/>
      </xdr:nvSpPr>
      <xdr:spPr>
        <a:xfrm>
          <a:off x="2090737" y="4917620"/>
          <a:ext cx="1552575" cy="533400"/>
        </a:xfrm>
        <a:prstGeom prst="roundRect">
          <a:avLst/>
        </a:prstGeom>
        <a:solidFill>
          <a:schemeClr val="accent2">
            <a:lumMod val="60000"/>
            <a:lumOff val="40000"/>
          </a:schemeClr>
        </a:solidFill>
        <a:ln>
          <a:noFill/>
        </a:ln>
      </xdr:spPr>
      <xdr:style>
        <a:lnRef idx="2">
          <a:schemeClr val="accent6">
            <a:shade val="15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100"/>
            <a:t>Cadastro de Produtos</a:t>
          </a:r>
        </a:p>
      </xdr:txBody>
    </xdr:sp>
    <xdr:clientData/>
  </xdr:twoCellAnchor>
  <xdr:twoCellAnchor>
    <xdr:from>
      <xdr:col>0</xdr:col>
      <xdr:colOff>333375</xdr:colOff>
      <xdr:row>21</xdr:row>
      <xdr:rowOff>186268</xdr:rowOff>
    </xdr:from>
    <xdr:to>
      <xdr:col>8</xdr:col>
      <xdr:colOff>447675</xdr:colOff>
      <xdr:row>24</xdr:row>
      <xdr:rowOff>167218</xdr:rowOff>
    </xdr:to>
    <xdr:sp macro="" textlink="">
      <xdr:nvSpPr>
        <xdr:cNvPr id="11" name="CaixaDeTexto 10">
          <a:extLst>
            <a:ext uri="{FF2B5EF4-FFF2-40B4-BE49-F238E27FC236}">
              <a16:creationId xmlns:a16="http://schemas.microsoft.com/office/drawing/2014/main" id="{B5A191CB-7076-41AF-9D52-C14F1E08BF0A}"/>
            </a:ext>
          </a:extLst>
        </xdr:cNvPr>
        <xdr:cNvSpPr txBox="1"/>
      </xdr:nvSpPr>
      <xdr:spPr>
        <a:xfrm>
          <a:off x="333375" y="4186768"/>
          <a:ext cx="4991100" cy="552450"/>
        </a:xfrm>
        <a:prstGeom prst="round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2000"/>
            <a:t>3️⃣ Produção Diária</a:t>
          </a:r>
        </a:p>
      </xdr:txBody>
    </xdr:sp>
    <xdr:clientData/>
  </xdr:twoCellAnchor>
  <xdr:twoCellAnchor>
    <xdr:from>
      <xdr:col>0</xdr:col>
      <xdr:colOff>333375</xdr:colOff>
      <xdr:row>25</xdr:row>
      <xdr:rowOff>155120</xdr:rowOff>
    </xdr:from>
    <xdr:to>
      <xdr:col>3</xdr:col>
      <xdr:colOff>57150</xdr:colOff>
      <xdr:row>28</xdr:row>
      <xdr:rowOff>117020</xdr:rowOff>
    </xdr:to>
    <xdr:sp macro="" textlink="">
      <xdr:nvSpPr>
        <xdr:cNvPr id="12" name="Retângulo: Cantos Arredondados 11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4130464B-F845-422B-B03B-78349C21926D}"/>
            </a:ext>
          </a:extLst>
        </xdr:cNvPr>
        <xdr:cNvSpPr/>
      </xdr:nvSpPr>
      <xdr:spPr>
        <a:xfrm>
          <a:off x="333375" y="4917620"/>
          <a:ext cx="1552575" cy="533400"/>
        </a:xfrm>
        <a:prstGeom prst="roundRect">
          <a:avLst/>
        </a:prstGeom>
        <a:solidFill>
          <a:schemeClr val="accent2">
            <a:lumMod val="60000"/>
            <a:lumOff val="40000"/>
          </a:schemeClr>
        </a:solidFill>
        <a:ln>
          <a:noFill/>
        </a:ln>
      </xdr:spPr>
      <xdr:style>
        <a:lnRef idx="2">
          <a:schemeClr val="accent6">
            <a:shade val="15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100"/>
            <a:t>Produção Diária</a:t>
          </a:r>
        </a:p>
      </xdr:txBody>
    </xdr:sp>
    <xdr:clientData/>
  </xdr:twoCellAnchor>
  <xdr:twoCellAnchor>
    <xdr:from>
      <xdr:col>6</xdr:col>
      <xdr:colOff>161925</xdr:colOff>
      <xdr:row>18</xdr:row>
      <xdr:rowOff>43542</xdr:rowOff>
    </xdr:from>
    <xdr:to>
      <xdr:col>8</xdr:col>
      <xdr:colOff>495300</xdr:colOff>
      <xdr:row>21</xdr:row>
      <xdr:rowOff>5442</xdr:rowOff>
    </xdr:to>
    <xdr:sp macro="" textlink="">
      <xdr:nvSpPr>
        <xdr:cNvPr id="13" name="Retângulo: Cantos Arredondados 12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8C85A66B-5F31-44B2-AD0E-B1C29CD82F73}"/>
            </a:ext>
          </a:extLst>
        </xdr:cNvPr>
        <xdr:cNvSpPr/>
      </xdr:nvSpPr>
      <xdr:spPr>
        <a:xfrm>
          <a:off x="3819525" y="3472542"/>
          <a:ext cx="1552575" cy="533400"/>
        </a:xfrm>
        <a:prstGeom prst="roundRect">
          <a:avLst/>
        </a:prstGeom>
        <a:ln>
          <a:noFill/>
        </a:ln>
      </xdr:spPr>
      <xdr:style>
        <a:lnRef idx="2">
          <a:schemeClr val="accent4">
            <a:shade val="15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100"/>
            <a:t>Cadastro de Produtos</a:t>
          </a:r>
        </a:p>
      </xdr:txBody>
    </xdr:sp>
    <xdr:clientData/>
  </xdr:twoCellAnchor>
  <xdr:twoCellAnchor>
    <xdr:from>
      <xdr:col>0</xdr:col>
      <xdr:colOff>333375</xdr:colOff>
      <xdr:row>29</xdr:row>
      <xdr:rowOff>107952</xdr:rowOff>
    </xdr:from>
    <xdr:to>
      <xdr:col>8</xdr:col>
      <xdr:colOff>447675</xdr:colOff>
      <xdr:row>32</xdr:row>
      <xdr:rowOff>88902</xdr:rowOff>
    </xdr:to>
    <xdr:sp macro="" textlink="">
      <xdr:nvSpPr>
        <xdr:cNvPr id="14" name="CaixaDeTexto 13">
          <a:extLst>
            <a:ext uri="{FF2B5EF4-FFF2-40B4-BE49-F238E27FC236}">
              <a16:creationId xmlns:a16="http://schemas.microsoft.com/office/drawing/2014/main" id="{C7610344-DB31-4561-82D2-52C4F4EDE450}"/>
            </a:ext>
          </a:extLst>
        </xdr:cNvPr>
        <xdr:cNvSpPr txBox="1"/>
      </xdr:nvSpPr>
      <xdr:spPr>
        <a:xfrm>
          <a:off x="333375" y="5632452"/>
          <a:ext cx="4991100" cy="552450"/>
        </a:xfrm>
        <a:prstGeom prst="round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2000"/>
            <a:t>4️⃣ Estoque de Insumos</a:t>
          </a:r>
        </a:p>
      </xdr:txBody>
    </xdr:sp>
    <xdr:clientData/>
  </xdr:twoCellAnchor>
  <xdr:twoCellAnchor>
    <xdr:from>
      <xdr:col>0</xdr:col>
      <xdr:colOff>333375</xdr:colOff>
      <xdr:row>33</xdr:row>
      <xdr:rowOff>76200</xdr:rowOff>
    </xdr:from>
    <xdr:to>
      <xdr:col>3</xdr:col>
      <xdr:colOff>57150</xdr:colOff>
      <xdr:row>36</xdr:row>
      <xdr:rowOff>38100</xdr:rowOff>
    </xdr:to>
    <xdr:sp macro="" textlink="">
      <xdr:nvSpPr>
        <xdr:cNvPr id="15" name="Retângulo: Cantos Arredondados 14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65B3B9B0-D6E6-4D40-9330-4C7576775E4D}"/>
            </a:ext>
          </a:extLst>
        </xdr:cNvPr>
        <xdr:cNvSpPr/>
      </xdr:nvSpPr>
      <xdr:spPr>
        <a:xfrm>
          <a:off x="333375" y="6362700"/>
          <a:ext cx="1552575" cy="533400"/>
        </a:xfrm>
        <a:prstGeom prst="roundRect">
          <a:avLst/>
        </a:prstGeom>
        <a:solidFill>
          <a:srgbClr val="AFB232"/>
        </a:solidFill>
        <a:ln>
          <a:noFill/>
        </a:ln>
      </xdr:spPr>
      <xdr:style>
        <a:lnRef idx="2">
          <a:schemeClr val="accent4">
            <a:shade val="15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100"/>
            <a:t>Estoque</a:t>
          </a:r>
          <a:r>
            <a:rPr lang="pt-BR" sz="1100" baseline="0"/>
            <a:t> Insumos</a:t>
          </a:r>
          <a:endParaRPr lang="pt-BR" sz="1100"/>
        </a:p>
      </xdr:txBody>
    </xdr:sp>
    <xdr:clientData/>
  </xdr:twoCellAnchor>
  <xdr:twoCellAnchor>
    <xdr:from>
      <xdr:col>3</xdr:col>
      <xdr:colOff>261937</xdr:colOff>
      <xdr:row>33</xdr:row>
      <xdr:rowOff>76200</xdr:rowOff>
    </xdr:from>
    <xdr:to>
      <xdr:col>5</xdr:col>
      <xdr:colOff>595312</xdr:colOff>
      <xdr:row>36</xdr:row>
      <xdr:rowOff>38100</xdr:rowOff>
    </xdr:to>
    <xdr:sp macro="" textlink="">
      <xdr:nvSpPr>
        <xdr:cNvPr id="16" name="Retângulo: Cantos Arredondados 15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8FE0884E-1828-4FF3-9E35-F8F0C7B4655E}"/>
            </a:ext>
          </a:extLst>
        </xdr:cNvPr>
        <xdr:cNvSpPr/>
      </xdr:nvSpPr>
      <xdr:spPr>
        <a:xfrm>
          <a:off x="2090737" y="6362700"/>
          <a:ext cx="1552575" cy="533400"/>
        </a:xfrm>
        <a:prstGeom prst="roundRect">
          <a:avLst/>
        </a:prstGeom>
        <a:solidFill>
          <a:srgbClr val="AFB232"/>
        </a:solidFill>
        <a:ln>
          <a:noFill/>
        </a:ln>
      </xdr:spPr>
      <xdr:style>
        <a:lnRef idx="2">
          <a:schemeClr val="accent4">
            <a:shade val="15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100"/>
            <a:t>Cadastro de Insumos</a:t>
          </a:r>
        </a:p>
      </xdr:txBody>
    </xdr:sp>
    <xdr:clientData/>
  </xdr:twoCellAnchor>
  <xdr:twoCellAnchor>
    <xdr:from>
      <xdr:col>0</xdr:col>
      <xdr:colOff>333375</xdr:colOff>
      <xdr:row>37</xdr:row>
      <xdr:rowOff>29636</xdr:rowOff>
    </xdr:from>
    <xdr:to>
      <xdr:col>8</xdr:col>
      <xdr:colOff>447675</xdr:colOff>
      <xdr:row>40</xdr:row>
      <xdr:rowOff>10586</xdr:rowOff>
    </xdr:to>
    <xdr:sp macro="" textlink="">
      <xdr:nvSpPr>
        <xdr:cNvPr id="17" name="CaixaDeTexto 16">
          <a:extLst>
            <a:ext uri="{FF2B5EF4-FFF2-40B4-BE49-F238E27FC236}">
              <a16:creationId xmlns:a16="http://schemas.microsoft.com/office/drawing/2014/main" id="{C705C5EC-1B14-4073-9ACA-56714A1D8DFD}"/>
            </a:ext>
          </a:extLst>
        </xdr:cNvPr>
        <xdr:cNvSpPr txBox="1"/>
      </xdr:nvSpPr>
      <xdr:spPr>
        <a:xfrm>
          <a:off x="333375" y="7078136"/>
          <a:ext cx="4991100" cy="552450"/>
        </a:xfrm>
        <a:prstGeom prst="round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2000"/>
            <a:t>5️⃣ Movimento Financeiro Simples</a:t>
          </a:r>
        </a:p>
      </xdr:txBody>
    </xdr:sp>
    <xdr:clientData/>
  </xdr:twoCellAnchor>
  <xdr:twoCellAnchor>
    <xdr:from>
      <xdr:col>0</xdr:col>
      <xdr:colOff>333375</xdr:colOff>
      <xdr:row>41</xdr:row>
      <xdr:rowOff>0</xdr:rowOff>
    </xdr:from>
    <xdr:to>
      <xdr:col>3</xdr:col>
      <xdr:colOff>57150</xdr:colOff>
      <xdr:row>43</xdr:row>
      <xdr:rowOff>152400</xdr:rowOff>
    </xdr:to>
    <xdr:sp macro="" textlink="">
      <xdr:nvSpPr>
        <xdr:cNvPr id="18" name="Retângulo: Cantos Arredondados 17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824E8FC5-CF5A-43D1-9999-1EA946B25E6A}"/>
            </a:ext>
          </a:extLst>
        </xdr:cNvPr>
        <xdr:cNvSpPr/>
      </xdr:nvSpPr>
      <xdr:spPr>
        <a:xfrm>
          <a:off x="333375" y="7810500"/>
          <a:ext cx="1552575" cy="533400"/>
        </a:xfrm>
        <a:prstGeom prst="roundRect">
          <a:avLst/>
        </a:prstGeom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pt-BR" sz="1100"/>
            <a:t>Movimentação Financeira</a:t>
          </a:r>
        </a:p>
      </xdr:txBody>
    </xdr:sp>
    <xdr:clientData/>
  </xdr:twoCellAnchor>
  <xdr:twoCellAnchor>
    <xdr:from>
      <xdr:col>0</xdr:col>
      <xdr:colOff>381000</xdr:colOff>
      <xdr:row>0</xdr:row>
      <xdr:rowOff>95250</xdr:rowOff>
    </xdr:from>
    <xdr:to>
      <xdr:col>8</xdr:col>
      <xdr:colOff>466725</xdr:colOff>
      <xdr:row>5</xdr:row>
      <xdr:rowOff>152400</xdr:rowOff>
    </xdr:to>
    <xdr:sp macro="" textlink="">
      <xdr:nvSpPr>
        <xdr:cNvPr id="19" name="CaixaDeTexto 18">
          <a:extLst>
            <a:ext uri="{FF2B5EF4-FFF2-40B4-BE49-F238E27FC236}">
              <a16:creationId xmlns:a16="http://schemas.microsoft.com/office/drawing/2014/main" id="{C150CAA1-9F86-9EFF-B27E-92D322C5D01B}"/>
            </a:ext>
          </a:extLst>
        </xdr:cNvPr>
        <xdr:cNvSpPr txBox="1"/>
      </xdr:nvSpPr>
      <xdr:spPr>
        <a:xfrm>
          <a:off x="381000" y="95250"/>
          <a:ext cx="4962525" cy="1009650"/>
        </a:xfrm>
        <a:prstGeom prst="roundRect">
          <a:avLst>
            <a:gd name="adj" fmla="val 5346"/>
          </a:avLst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pt-BR" sz="2800" b="1"/>
            <a:t>Menu de navegação entre as páginas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190500</xdr:colOff>
      <xdr:row>0</xdr:row>
      <xdr:rowOff>66675</xdr:rowOff>
    </xdr:from>
    <xdr:to>
      <xdr:col>15</xdr:col>
      <xdr:colOff>209550</xdr:colOff>
      <xdr:row>1</xdr:row>
      <xdr:rowOff>171450</xdr:rowOff>
    </xdr:to>
    <xdr:sp macro="" textlink="">
      <xdr:nvSpPr>
        <xdr:cNvPr id="2" name="Seta: para a Direita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6BA3C17-E0A7-43FD-A36B-353009AF508D}"/>
            </a:ext>
          </a:extLst>
        </xdr:cNvPr>
        <xdr:cNvSpPr/>
      </xdr:nvSpPr>
      <xdr:spPr>
        <a:xfrm rot="10800000">
          <a:off x="11944350" y="66675"/>
          <a:ext cx="628650" cy="295275"/>
        </a:xfrm>
        <a:prstGeom prst="right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15</xdr:col>
      <xdr:colOff>266700</xdr:colOff>
      <xdr:row>0</xdr:row>
      <xdr:rowOff>57150</xdr:rowOff>
    </xdr:from>
    <xdr:to>
      <xdr:col>18</xdr:col>
      <xdr:colOff>190500</xdr:colOff>
      <xdr:row>1</xdr:row>
      <xdr:rowOff>152400</xdr:rowOff>
    </xdr:to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9EA66779-19CE-480A-B8A6-489895DA3E48}"/>
            </a:ext>
          </a:extLst>
        </xdr:cNvPr>
        <xdr:cNvSpPr txBox="1"/>
      </xdr:nvSpPr>
      <xdr:spPr>
        <a:xfrm>
          <a:off x="12630150" y="57150"/>
          <a:ext cx="1752600" cy="2857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100"/>
            <a:t>Retorna para página inicial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276225</xdr:colOff>
      <xdr:row>0</xdr:row>
      <xdr:rowOff>152400</xdr:rowOff>
    </xdr:from>
    <xdr:to>
      <xdr:col>13</xdr:col>
      <xdr:colOff>295275</xdr:colOff>
      <xdr:row>2</xdr:row>
      <xdr:rowOff>66675</xdr:rowOff>
    </xdr:to>
    <xdr:sp macro="" textlink="">
      <xdr:nvSpPr>
        <xdr:cNvPr id="2" name="Seta: para a Direita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0225E76-AD09-4991-9426-33417463E627}"/>
            </a:ext>
          </a:extLst>
        </xdr:cNvPr>
        <xdr:cNvSpPr/>
      </xdr:nvSpPr>
      <xdr:spPr>
        <a:xfrm rot="10800000">
          <a:off x="10810875" y="152400"/>
          <a:ext cx="628650" cy="295275"/>
        </a:xfrm>
        <a:prstGeom prst="right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13</xdr:col>
      <xdr:colOff>352425</xdr:colOff>
      <xdr:row>0</xdr:row>
      <xdr:rowOff>142875</xdr:rowOff>
    </xdr:from>
    <xdr:to>
      <xdr:col>16</xdr:col>
      <xdr:colOff>276225</xdr:colOff>
      <xdr:row>2</xdr:row>
      <xdr:rowOff>47625</xdr:rowOff>
    </xdr:to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4CE9F81F-D48C-4BB4-8CB0-48D147206F14}"/>
            </a:ext>
          </a:extLst>
        </xdr:cNvPr>
        <xdr:cNvSpPr txBox="1"/>
      </xdr:nvSpPr>
      <xdr:spPr>
        <a:xfrm>
          <a:off x="11496675" y="142875"/>
          <a:ext cx="1752600" cy="2857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100"/>
            <a:t>Retorna para página inicial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133350</xdr:colOff>
      <xdr:row>0</xdr:row>
      <xdr:rowOff>161925</xdr:rowOff>
    </xdr:from>
    <xdr:to>
      <xdr:col>17</xdr:col>
      <xdr:colOff>152400</xdr:colOff>
      <xdr:row>2</xdr:row>
      <xdr:rowOff>76200</xdr:rowOff>
    </xdr:to>
    <xdr:sp macro="" textlink="">
      <xdr:nvSpPr>
        <xdr:cNvPr id="2" name="Seta: para a Direita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20B2C36-61E4-40A5-9E3E-2F935A832334}"/>
            </a:ext>
          </a:extLst>
        </xdr:cNvPr>
        <xdr:cNvSpPr/>
      </xdr:nvSpPr>
      <xdr:spPr>
        <a:xfrm rot="10800000">
          <a:off x="9886950" y="161925"/>
          <a:ext cx="628650" cy="295275"/>
        </a:xfrm>
        <a:prstGeom prst="right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17</xdr:col>
      <xdr:colOff>209550</xdr:colOff>
      <xdr:row>0</xdr:row>
      <xdr:rowOff>152400</xdr:rowOff>
    </xdr:from>
    <xdr:to>
      <xdr:col>20</xdr:col>
      <xdr:colOff>133350</xdr:colOff>
      <xdr:row>2</xdr:row>
      <xdr:rowOff>57150</xdr:rowOff>
    </xdr:to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6E1FD96C-1A9A-4950-8866-6B2C2ACA6F36}"/>
            </a:ext>
          </a:extLst>
        </xdr:cNvPr>
        <xdr:cNvSpPr txBox="1"/>
      </xdr:nvSpPr>
      <xdr:spPr>
        <a:xfrm>
          <a:off x="10572750" y="152400"/>
          <a:ext cx="1752600" cy="2857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100"/>
            <a:t>Retorna para página inicial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238125</xdr:colOff>
      <xdr:row>0</xdr:row>
      <xdr:rowOff>95249</xdr:rowOff>
    </xdr:from>
    <xdr:to>
      <xdr:col>9</xdr:col>
      <xdr:colOff>866775</xdr:colOff>
      <xdr:row>2</xdr:row>
      <xdr:rowOff>9524</xdr:rowOff>
    </xdr:to>
    <xdr:sp macro="" textlink="">
      <xdr:nvSpPr>
        <xdr:cNvPr id="3" name="Seta: para a Direita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5E90DAA-7D2F-4708-83E2-CD8C2BD1A5D6}"/>
            </a:ext>
          </a:extLst>
        </xdr:cNvPr>
        <xdr:cNvSpPr/>
      </xdr:nvSpPr>
      <xdr:spPr>
        <a:xfrm rot="10800000">
          <a:off x="14297025" y="95249"/>
          <a:ext cx="628650" cy="295275"/>
        </a:xfrm>
        <a:prstGeom prst="right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9</xdr:col>
      <xdr:colOff>923925</xdr:colOff>
      <xdr:row>0</xdr:row>
      <xdr:rowOff>76200</xdr:rowOff>
    </xdr:from>
    <xdr:to>
      <xdr:col>10</xdr:col>
      <xdr:colOff>1114425</xdr:colOff>
      <xdr:row>1</xdr:row>
      <xdr:rowOff>171450</xdr:rowOff>
    </xdr:to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id="{ADA450E9-FABE-48AA-9382-AA3EFE028791}"/>
            </a:ext>
          </a:extLst>
        </xdr:cNvPr>
        <xdr:cNvSpPr txBox="1"/>
      </xdr:nvSpPr>
      <xdr:spPr>
        <a:xfrm>
          <a:off x="14982825" y="76200"/>
          <a:ext cx="1752600" cy="2857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100"/>
            <a:t>Retorna para página inicial</a:t>
          </a:r>
        </a:p>
      </xdr:txBody>
    </xdr:sp>
    <xdr:clientData/>
  </xdr:twoCellAnchor>
  <xdr:twoCellAnchor editAs="absolute">
    <xdr:from>
      <xdr:col>6</xdr:col>
      <xdr:colOff>1095375</xdr:colOff>
      <xdr:row>0</xdr:row>
      <xdr:rowOff>104775</xdr:rowOff>
    </xdr:from>
    <xdr:to>
      <xdr:col>7</xdr:col>
      <xdr:colOff>1362075</xdr:colOff>
      <xdr:row>14</xdr:row>
      <xdr:rowOff>104775</xdr:rowOff>
    </xdr:to>
    <mc:AlternateContent xmlns:mc="http://schemas.openxmlformats.org/markup-compatibility/2006">
      <mc:Choice xmlns:sle15="http://schemas.microsoft.com/office/drawing/2012/slicer" Requires="sle15">
        <xdr:graphicFrame macro="">
          <xdr:nvGraphicFramePr>
            <xdr:cNvPr id="5" name="Cliente">
              <a:extLst>
                <a:ext uri="{FF2B5EF4-FFF2-40B4-BE49-F238E27FC236}">
                  <a16:creationId xmlns:a16="http://schemas.microsoft.com/office/drawing/2014/main" id="{EF80B661-8A33-B304-5D51-5327869B6D45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liente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0467975" y="104775"/>
              <a:ext cx="1828800" cy="26670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pt-BR" sz="1100"/>
                <a:t>Esta forma representa um slicer da tabela. As segmentações de dados da tabela não são suportadas nesta versão do Excel.
Se a forma tiver sido modificada em uma versão anterior do Excel, ou se a pasta de trabalho foi salva no Excel 2007 ou anterior, a segmentação de dados não pode ser usada.</a:t>
              </a:r>
            </a:p>
          </xdr:txBody>
        </xdr:sp>
      </mc:Fallback>
    </mc:AlternateContent>
    <xdr:clientData/>
  </xdr:twoCellAnchor>
  <xdr:twoCellAnchor editAs="absolute">
    <xdr:from>
      <xdr:col>7</xdr:col>
      <xdr:colOff>1447800</xdr:colOff>
      <xdr:row>0</xdr:row>
      <xdr:rowOff>95250</xdr:rowOff>
    </xdr:from>
    <xdr:to>
      <xdr:col>9</xdr:col>
      <xdr:colOff>152400</xdr:colOff>
      <xdr:row>14</xdr:row>
      <xdr:rowOff>95250</xdr:rowOff>
    </xdr:to>
    <mc:AlternateContent xmlns:mc="http://schemas.openxmlformats.org/markup-compatibility/2006">
      <mc:Choice xmlns:sle15="http://schemas.microsoft.com/office/drawing/2012/slicer" Requires="sle15">
        <xdr:graphicFrame macro="">
          <xdr:nvGraphicFramePr>
            <xdr:cNvPr id="6" name="Produto">
              <a:extLst>
                <a:ext uri="{FF2B5EF4-FFF2-40B4-BE49-F238E27FC236}">
                  <a16:creationId xmlns:a16="http://schemas.microsoft.com/office/drawing/2014/main" id="{592E4D55-54A4-2984-1E9F-677A1D2720C3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roduto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2382500" y="95250"/>
              <a:ext cx="1828800" cy="26670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pt-BR" sz="1100"/>
                <a:t>Esta forma representa um slicer da tabela. As segmentações de dados da tabela não são suportadas nesta versão do Excel.
Se a forma tiver sido modificada em uma versão anterior do Excel, ou se a pasta de trabalho foi salva no Excel 2007 ou anterior, a segmentação de dados não pode ser usada.</a:t>
              </a:r>
            </a:p>
          </xdr:txBody>
        </xdr:sp>
      </mc:Fallback>
    </mc:AlternateContent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absolute">
    <xdr:from>
      <xdr:col>11</xdr:col>
      <xdr:colOff>276225</xdr:colOff>
      <xdr:row>0</xdr:row>
      <xdr:rowOff>85725</xdr:rowOff>
    </xdr:from>
    <xdr:to>
      <xdr:col>14</xdr:col>
      <xdr:colOff>276225</xdr:colOff>
      <xdr:row>14</xdr:row>
      <xdr:rowOff>85725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2" name="Produtos">
              <a:extLst>
                <a:ext uri="{FF2B5EF4-FFF2-40B4-BE49-F238E27FC236}">
                  <a16:creationId xmlns:a16="http://schemas.microsoft.com/office/drawing/2014/main" id="{64B482D0-216C-ECDB-ABD7-18C827360B48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rodutos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9172575" y="85725"/>
              <a:ext cx="1828800" cy="26670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pt-BR" sz="1100"/>
                <a:t>Esta forma representa um slicer da tabela. As segmentações de dados da tabela não são suportadas nesta versão do Excel.
Se a forma tiver sido modificada em uma versão anterior do Excel, ou se a pasta de trabalho foi salva no Excel 2007 ou anterior, a segmentação de dados não pode ser usada.</a:t>
              </a:r>
            </a:p>
          </xdr:txBody>
        </xdr:sp>
      </mc:Fallback>
    </mc:AlternateContent>
    <xdr:clientData/>
  </xdr:twoCellAnchor>
  <xdr:twoCellAnchor editAs="absolute">
    <xdr:from>
      <xdr:col>14</xdr:col>
      <xdr:colOff>381000</xdr:colOff>
      <xdr:row>0</xdr:row>
      <xdr:rowOff>104775</xdr:rowOff>
    </xdr:from>
    <xdr:to>
      <xdr:col>17</xdr:col>
      <xdr:colOff>381000</xdr:colOff>
      <xdr:row>14</xdr:row>
      <xdr:rowOff>104775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3" name="Clientes">
              <a:extLst>
                <a:ext uri="{FF2B5EF4-FFF2-40B4-BE49-F238E27FC236}">
                  <a16:creationId xmlns:a16="http://schemas.microsoft.com/office/drawing/2014/main" id="{5988461B-5EC3-5BC9-8EEE-A9BC2C39AD32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lientes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1106150" y="104775"/>
              <a:ext cx="1828800" cy="26670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pt-BR" sz="1100"/>
                <a:t>Esta forma representa um slicer da tabela. As segmentações de dados da tabela não são suportadas nesta versão do Excel.
Se a forma tiver sido modificada em uma versão anterior do Excel, ou se a pasta de trabalho foi salva no Excel 2007 ou anterior, a segmentação de dados não pode ser usada.</a:t>
              </a:r>
            </a:p>
          </xdr:txBody>
        </xdr:sp>
      </mc:Fallback>
    </mc:AlternateContent>
    <xdr:clientData/>
  </xdr:twoCellAnchor>
  <xdr:twoCellAnchor>
    <xdr:from>
      <xdr:col>20</xdr:col>
      <xdr:colOff>285750</xdr:colOff>
      <xdr:row>0</xdr:row>
      <xdr:rowOff>66674</xdr:rowOff>
    </xdr:from>
    <xdr:to>
      <xdr:col>21</xdr:col>
      <xdr:colOff>304800</xdr:colOff>
      <xdr:row>1</xdr:row>
      <xdr:rowOff>171449</xdr:rowOff>
    </xdr:to>
    <xdr:sp macro="" textlink="">
      <xdr:nvSpPr>
        <xdr:cNvPr id="4" name="Seta: para a Direita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E19B099-723A-4B4C-9811-B23DDACB68A7}"/>
            </a:ext>
          </a:extLst>
        </xdr:cNvPr>
        <xdr:cNvSpPr/>
      </xdr:nvSpPr>
      <xdr:spPr>
        <a:xfrm rot="10800000">
          <a:off x="14668500" y="66674"/>
          <a:ext cx="628650" cy="295275"/>
        </a:xfrm>
        <a:prstGeom prst="right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21</xdr:col>
      <xdr:colOff>361950</xdr:colOff>
      <xdr:row>0</xdr:row>
      <xdr:rowOff>47625</xdr:rowOff>
    </xdr:from>
    <xdr:to>
      <xdr:col>24</xdr:col>
      <xdr:colOff>285750</xdr:colOff>
      <xdr:row>1</xdr:row>
      <xdr:rowOff>142875</xdr:rowOff>
    </xdr:to>
    <xdr:sp macro="" textlink="">
      <xdr:nvSpPr>
        <xdr:cNvPr id="5" name="CaixaDeTexto 4">
          <a:extLst>
            <a:ext uri="{FF2B5EF4-FFF2-40B4-BE49-F238E27FC236}">
              <a16:creationId xmlns:a16="http://schemas.microsoft.com/office/drawing/2014/main" id="{B1E4F5DE-D4A0-A9D2-B475-4DBAE84925BC}"/>
            </a:ext>
          </a:extLst>
        </xdr:cNvPr>
        <xdr:cNvSpPr txBox="1"/>
      </xdr:nvSpPr>
      <xdr:spPr>
        <a:xfrm>
          <a:off x="15354300" y="47625"/>
          <a:ext cx="1752600" cy="2857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100"/>
            <a:t>Retorna para página inicial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76200</xdr:colOff>
      <xdr:row>0</xdr:row>
      <xdr:rowOff>161925</xdr:rowOff>
    </xdr:from>
    <xdr:to>
      <xdr:col>15</xdr:col>
      <xdr:colOff>38100</xdr:colOff>
      <xdr:row>6</xdr:row>
      <xdr:rowOff>104775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4B0FE908-664A-0587-2C20-E091F7D23E31}"/>
            </a:ext>
          </a:extLst>
        </xdr:cNvPr>
        <xdr:cNvSpPr txBox="1"/>
      </xdr:nvSpPr>
      <xdr:spPr>
        <a:xfrm>
          <a:off x="5067300" y="161925"/>
          <a:ext cx="4838700" cy="1085850"/>
        </a:xfrm>
        <a:prstGeom prst="rect">
          <a:avLst/>
        </a:prstGeom>
        <a:solidFill>
          <a:schemeClr val="accent1">
            <a:lumMod val="60000"/>
            <a:lumOff val="40000"/>
          </a:schemeClr>
        </a:solidFill>
        <a:ln>
          <a:noFill/>
        </a:ln>
        <a:effectLst>
          <a:outerShdw blurRad="190500" dist="228600" dir="2700000" algn="ctr">
            <a:srgbClr val="000000">
              <a:alpha val="30000"/>
            </a:srgbClr>
          </a:outerShdw>
        </a:effectLst>
        <a:scene3d>
          <a:camera prst="orthographicFront">
            <a:rot lat="0" lon="0" rev="0"/>
          </a:camera>
          <a:lightRig rig="glow" dir="t">
            <a:rot lat="0" lon="0" rev="4800000"/>
          </a:lightRig>
        </a:scene3d>
        <a:sp3d prstMaterial="matte">
          <a:bevelT w="127000" h="63500"/>
        </a:sp3d>
      </xdr:spPr>
      <xdr:style>
        <a:lnRef idx="2">
          <a:schemeClr val="accent4"/>
        </a:lnRef>
        <a:fillRef idx="1">
          <a:schemeClr val="lt1"/>
        </a:fillRef>
        <a:effectRef idx="0">
          <a:schemeClr val="accent4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pt-BR" sz="1400" b="1"/>
            <a:t>Lista ordenada para cadastro de clientes, a coluna SKU já está com fórmula</a:t>
          </a:r>
          <a:r>
            <a:rPr lang="pt-BR" sz="1400" b="1" baseline="0"/>
            <a:t> para somar os IDs e deixar um único para cada cliente cadastrado.</a:t>
          </a:r>
          <a:endParaRPr lang="pt-BR" sz="1400" b="1"/>
        </a:p>
      </xdr:txBody>
    </xdr:sp>
    <xdr:clientData/>
  </xdr:twoCellAnchor>
  <xdr:twoCellAnchor>
    <xdr:from>
      <xdr:col>20</xdr:col>
      <xdr:colOff>314325</xdr:colOff>
      <xdr:row>0</xdr:row>
      <xdr:rowOff>85725</xdr:rowOff>
    </xdr:from>
    <xdr:to>
      <xdr:col>21</xdr:col>
      <xdr:colOff>333375</xdr:colOff>
      <xdr:row>2</xdr:row>
      <xdr:rowOff>0</xdr:rowOff>
    </xdr:to>
    <xdr:sp macro="" textlink="">
      <xdr:nvSpPr>
        <xdr:cNvPr id="3" name="Seta: para a Direita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73CF406-3B22-4025-AA01-E850287A74F5}"/>
            </a:ext>
          </a:extLst>
        </xdr:cNvPr>
        <xdr:cNvSpPr/>
      </xdr:nvSpPr>
      <xdr:spPr>
        <a:xfrm rot="10800000">
          <a:off x="13230225" y="85725"/>
          <a:ext cx="628650" cy="295275"/>
        </a:xfrm>
        <a:prstGeom prst="right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21</xdr:col>
      <xdr:colOff>390525</xdr:colOff>
      <xdr:row>0</xdr:row>
      <xdr:rowOff>76200</xdr:rowOff>
    </xdr:from>
    <xdr:to>
      <xdr:col>24</xdr:col>
      <xdr:colOff>314325</xdr:colOff>
      <xdr:row>1</xdr:row>
      <xdr:rowOff>171450</xdr:rowOff>
    </xdr:to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id="{B6D155A2-68CC-4F47-B66E-752133864C29}"/>
            </a:ext>
          </a:extLst>
        </xdr:cNvPr>
        <xdr:cNvSpPr txBox="1"/>
      </xdr:nvSpPr>
      <xdr:spPr>
        <a:xfrm>
          <a:off x="13916025" y="76200"/>
          <a:ext cx="1752600" cy="2857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100"/>
            <a:t>Retorna para página inicial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47625</xdr:colOff>
      <xdr:row>0</xdr:row>
      <xdr:rowOff>104775</xdr:rowOff>
    </xdr:from>
    <xdr:to>
      <xdr:col>14</xdr:col>
      <xdr:colOff>9525</xdr:colOff>
      <xdr:row>6</xdr:row>
      <xdr:rowOff>47625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A58976E1-6AA8-4461-B20B-E5F9879F6172}"/>
            </a:ext>
          </a:extLst>
        </xdr:cNvPr>
        <xdr:cNvSpPr txBox="1"/>
      </xdr:nvSpPr>
      <xdr:spPr>
        <a:xfrm>
          <a:off x="4705350" y="104775"/>
          <a:ext cx="4838700" cy="1085850"/>
        </a:xfrm>
        <a:prstGeom prst="rect">
          <a:avLst/>
        </a:prstGeom>
        <a:solidFill>
          <a:schemeClr val="accent1">
            <a:lumMod val="60000"/>
            <a:lumOff val="40000"/>
          </a:schemeClr>
        </a:solidFill>
        <a:ln>
          <a:noFill/>
        </a:ln>
        <a:effectLst>
          <a:outerShdw blurRad="190500" dist="228600" dir="2700000" algn="ctr">
            <a:srgbClr val="000000">
              <a:alpha val="30000"/>
            </a:srgbClr>
          </a:outerShdw>
        </a:effectLst>
        <a:scene3d>
          <a:camera prst="orthographicFront">
            <a:rot lat="0" lon="0" rev="0"/>
          </a:camera>
          <a:lightRig rig="glow" dir="t">
            <a:rot lat="0" lon="0" rev="4800000"/>
          </a:lightRig>
        </a:scene3d>
        <a:sp3d prstMaterial="matte">
          <a:bevelT w="127000" h="63500"/>
        </a:sp3d>
      </xdr:spPr>
      <xdr:style>
        <a:lnRef idx="2">
          <a:schemeClr val="accent4"/>
        </a:lnRef>
        <a:fillRef idx="1">
          <a:schemeClr val="lt1"/>
        </a:fillRef>
        <a:effectRef idx="0">
          <a:schemeClr val="accent4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pt-BR" sz="1400" b="1"/>
            <a:t>Lista ordenada para cadastro de produtos, a coluna SKU já está com fórmula</a:t>
          </a:r>
          <a:r>
            <a:rPr lang="pt-BR" sz="1400" b="1" baseline="0"/>
            <a:t> para somar os IDs e deixar um único para cada produto cadastrado.</a:t>
          </a:r>
          <a:endParaRPr lang="pt-BR" sz="1400" b="1"/>
        </a:p>
      </xdr:txBody>
    </xdr:sp>
    <xdr:clientData/>
  </xdr:twoCellAnchor>
  <xdr:twoCellAnchor>
    <xdr:from>
      <xdr:col>21</xdr:col>
      <xdr:colOff>504825</xdr:colOff>
      <xdr:row>0</xdr:row>
      <xdr:rowOff>47625</xdr:rowOff>
    </xdr:from>
    <xdr:to>
      <xdr:col>24</xdr:col>
      <xdr:colOff>428625</xdr:colOff>
      <xdr:row>1</xdr:row>
      <xdr:rowOff>142875</xdr:rowOff>
    </xdr:to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6ED84562-F4B6-48A9-B14B-C79A47891478}"/>
            </a:ext>
          </a:extLst>
        </xdr:cNvPr>
        <xdr:cNvSpPr txBox="1"/>
      </xdr:nvSpPr>
      <xdr:spPr>
        <a:xfrm>
          <a:off x="15706725" y="47625"/>
          <a:ext cx="1752600" cy="2857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100"/>
            <a:t>Retorna para página inicial</a:t>
          </a:r>
        </a:p>
      </xdr:txBody>
    </xdr:sp>
    <xdr:clientData/>
  </xdr:twoCellAnchor>
  <xdr:twoCellAnchor>
    <xdr:from>
      <xdr:col>20</xdr:col>
      <xdr:colOff>333375</xdr:colOff>
      <xdr:row>0</xdr:row>
      <xdr:rowOff>47625</xdr:rowOff>
    </xdr:from>
    <xdr:to>
      <xdr:col>21</xdr:col>
      <xdr:colOff>352425</xdr:colOff>
      <xdr:row>1</xdr:row>
      <xdr:rowOff>152400</xdr:rowOff>
    </xdr:to>
    <xdr:sp macro="" textlink="">
      <xdr:nvSpPr>
        <xdr:cNvPr id="4" name="Seta: para a Direita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5AC9A19-7AE0-48B4-94BA-DC996A781277}"/>
            </a:ext>
          </a:extLst>
        </xdr:cNvPr>
        <xdr:cNvSpPr/>
      </xdr:nvSpPr>
      <xdr:spPr>
        <a:xfrm rot="10800000">
          <a:off x="14925675" y="47625"/>
          <a:ext cx="628650" cy="295275"/>
        </a:xfrm>
        <a:prstGeom prst="right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590550</xdr:colOff>
      <xdr:row>0</xdr:row>
      <xdr:rowOff>123825</xdr:rowOff>
    </xdr:from>
    <xdr:to>
      <xdr:col>13</xdr:col>
      <xdr:colOff>552450</xdr:colOff>
      <xdr:row>6</xdr:row>
      <xdr:rowOff>57150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C7B9B5C8-1825-4F48-9898-17A6C1CBA48F}"/>
            </a:ext>
          </a:extLst>
        </xdr:cNvPr>
        <xdr:cNvSpPr txBox="1"/>
      </xdr:nvSpPr>
      <xdr:spPr>
        <a:xfrm>
          <a:off x="4400550" y="123825"/>
          <a:ext cx="4838700" cy="1085850"/>
        </a:xfrm>
        <a:prstGeom prst="rect">
          <a:avLst/>
        </a:prstGeom>
        <a:solidFill>
          <a:schemeClr val="accent1">
            <a:lumMod val="60000"/>
            <a:lumOff val="40000"/>
          </a:schemeClr>
        </a:solidFill>
        <a:ln>
          <a:noFill/>
        </a:ln>
        <a:effectLst>
          <a:outerShdw blurRad="190500" dist="228600" dir="2700000" algn="ctr">
            <a:srgbClr val="000000">
              <a:alpha val="30000"/>
            </a:srgbClr>
          </a:outerShdw>
        </a:effectLst>
        <a:scene3d>
          <a:camera prst="orthographicFront">
            <a:rot lat="0" lon="0" rev="0"/>
          </a:camera>
          <a:lightRig rig="glow" dir="t">
            <a:rot lat="0" lon="0" rev="4800000"/>
          </a:lightRig>
        </a:scene3d>
        <a:sp3d prstMaterial="matte">
          <a:bevelT w="127000" h="63500"/>
        </a:sp3d>
      </xdr:spPr>
      <xdr:style>
        <a:lnRef idx="2">
          <a:schemeClr val="accent4"/>
        </a:lnRef>
        <a:fillRef idx="1">
          <a:schemeClr val="lt1"/>
        </a:fillRef>
        <a:effectRef idx="0">
          <a:schemeClr val="accent4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pt-BR" sz="1400" b="1"/>
            <a:t>Lista ordenada para cadastro de insumos, a coluna SKU já está com fórmula</a:t>
          </a:r>
          <a:r>
            <a:rPr lang="pt-BR" sz="1400" b="1" baseline="0"/>
            <a:t> para somar os IDs e deixar um único para cada insumo cadastrado.</a:t>
          </a:r>
          <a:endParaRPr lang="pt-BR" sz="1400" b="1"/>
        </a:p>
      </xdr:txBody>
    </xdr:sp>
    <xdr:clientData/>
  </xdr:twoCellAnchor>
  <xdr:twoCellAnchor>
    <xdr:from>
      <xdr:col>21</xdr:col>
      <xdr:colOff>438150</xdr:colOff>
      <xdr:row>0</xdr:row>
      <xdr:rowOff>66675</xdr:rowOff>
    </xdr:from>
    <xdr:to>
      <xdr:col>23</xdr:col>
      <xdr:colOff>542925</xdr:colOff>
      <xdr:row>1</xdr:row>
      <xdr:rowOff>152400</xdr:rowOff>
    </xdr:to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F4C10C1C-7833-47B4-A1B7-02B1785F6ECC}"/>
            </a:ext>
          </a:extLst>
        </xdr:cNvPr>
        <xdr:cNvSpPr txBox="1"/>
      </xdr:nvSpPr>
      <xdr:spPr>
        <a:xfrm>
          <a:off x="14001750" y="66675"/>
          <a:ext cx="1323975" cy="2857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100"/>
            <a:t>Retorna para página inicial</a:t>
          </a:r>
        </a:p>
      </xdr:txBody>
    </xdr:sp>
    <xdr:clientData/>
  </xdr:twoCellAnchor>
  <xdr:twoCellAnchor>
    <xdr:from>
      <xdr:col>20</xdr:col>
      <xdr:colOff>266700</xdr:colOff>
      <xdr:row>0</xdr:row>
      <xdr:rowOff>66675</xdr:rowOff>
    </xdr:from>
    <xdr:to>
      <xdr:col>21</xdr:col>
      <xdr:colOff>285750</xdr:colOff>
      <xdr:row>1</xdr:row>
      <xdr:rowOff>161925</xdr:rowOff>
    </xdr:to>
    <xdr:sp macro="" textlink="">
      <xdr:nvSpPr>
        <xdr:cNvPr id="4" name="Seta: para a Direita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53E7CC8-2711-485F-96E5-6FE20AA0944E}"/>
            </a:ext>
          </a:extLst>
        </xdr:cNvPr>
        <xdr:cNvSpPr/>
      </xdr:nvSpPr>
      <xdr:spPr>
        <a:xfrm rot="10800000">
          <a:off x="13220700" y="66675"/>
          <a:ext cx="628650" cy="295275"/>
        </a:xfrm>
        <a:prstGeom prst="right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</xdr:wsDr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açãodeDados_Produtos" xr10:uid="{E4F3A3FD-872A-4FD3-B2AA-2A0CDD29A7EC}" sourceName="Produtos">
  <extLst>
    <x:ext xmlns:x15="http://schemas.microsoft.com/office/spreadsheetml/2010/11/main" uri="{2F2917AC-EB37-4324-AD4E-5DD8C200BD13}">
      <x15:tableSlicerCache tableId="1" column="1"/>
    </x:ext>
  </extLst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açãodeDados_Clientes" xr10:uid="{6C3449C3-8775-4288-AD4E-B021F2C7DC90}" sourceName="Clientes">
  <extLst>
    <x:ext xmlns:x15="http://schemas.microsoft.com/office/spreadsheetml/2010/11/main" uri="{2F2917AC-EB37-4324-AD4E-5DD8C200BD13}">
      <x15:tableSlicerCache tableId="1" column="3"/>
    </x:ext>
  </extLst>
</slicerCacheDefinition>
</file>

<file path=xl/slicerCaches/slicerCache3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açãodeDados_Cliente" xr10:uid="{CFA3CD91-74A2-4252-8725-E5D24C196666}" sourceName="Cliente">
  <extLst>
    <x:ext xmlns:x15="http://schemas.microsoft.com/office/spreadsheetml/2010/11/main" uri="{2F2917AC-EB37-4324-AD4E-5DD8C200BD13}">
      <x15:tableSlicerCache tableId="5" column="2"/>
    </x:ext>
  </extLst>
</slicerCacheDefinition>
</file>

<file path=xl/slicerCaches/slicerCache4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açãodeDados_Produto" xr10:uid="{3CF3ADBC-1A52-441E-B239-2BE85169B4D6}" sourceName="Produto">
  <extLst>
    <x:ext xmlns:x15="http://schemas.microsoft.com/office/spreadsheetml/2010/11/main" uri="{2F2917AC-EB37-4324-AD4E-5DD8C200BD13}">
      <x15:tableSlicerCache tableId="5" column="3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Cliente" xr10:uid="{517EF758-0805-4619-BE1D-3CA5CC598C29}" cache="SegmentaçãodeDados_Cliente" caption="Cliente" rowHeight="257175"/>
  <slicer name="Produto" xr10:uid="{463192A3-E6BC-4D64-9F4F-743FB7F2314F}" cache="SegmentaçãodeDados_Produto" caption="Produto" rowHeight="257175"/>
</slicers>
</file>

<file path=xl/slicers/slicer2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Produtos" xr10:uid="{542418E1-4CC4-49EE-875B-205F58C1DCA0}" cache="SegmentaçãodeDados_Produtos" caption="Produtos" style="SlicerStyleOther2" rowHeight="257175"/>
  <slicer name="Clientes" xr10:uid="{5AB9BF4D-2FCD-4CA8-A326-E82C9D513548}" cache="SegmentaçãodeDados_Clientes" caption="Clientes" style="SlicerStyleOther2" rowHeight="257175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874BE11E-ADFD-4F30-9133-8FAAB99D5DC5}" name="fato_financas" displayName="fato_financas" ref="A1:F30" totalsRowShown="0" headerRowDxfId="5" dataDxfId="6">
  <autoFilter ref="A1:F30" xr:uid="{874BE11E-ADFD-4F30-9133-8FAAB99D5DC5}"/>
  <tableColumns count="6">
    <tableColumn id="1" xr3:uid="{65BA9589-A32B-447F-BF28-F4D7E63B2735}" name="SKU Financas" dataDxfId="12">
      <calculatedColumnFormula>IF(fato_financas[[#This Row],[Data]]="","",ROW()-1)</calculatedColumnFormula>
    </tableColumn>
    <tableColumn id="2" xr3:uid="{5E3D8CD1-56BB-4E4B-9272-477156A8D87B}" name="Data" dataDxfId="11"/>
    <tableColumn id="3" xr3:uid="{B89F750F-8B48-42E0-AC30-EA89DF42A3BA}" name="Tipo" dataDxfId="10"/>
    <tableColumn id="4" xr3:uid="{8A104B89-158E-4642-94AA-43ED1656015F}" name="Descrição" dataDxfId="9"/>
    <tableColumn id="5" xr3:uid="{BE924F65-1AA7-4E6A-8B5F-F70B53AE8E5B}" name="Valor" dataDxfId="8" dataCellStyle="Moeda"/>
    <tableColumn id="6" xr3:uid="{3C51158C-870A-438C-BB63-254AE0A1B811}" name="Relacionado a pedido" dataDxfId="7"/>
  </tableColumns>
  <tableStyleInfo name="TableStyleMedium16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6E119C02-9B09-4F7E-A7D5-31B18E8A583F}" name="fato_producao" displayName="fato_producao" ref="A1:E30" totalsRowShown="0" headerRowDxfId="26" dataDxfId="25">
  <autoFilter ref="A1:E30" xr:uid="{6E119C02-9B09-4F7E-A7D5-31B18E8A583F}"/>
  <tableColumns count="5">
    <tableColumn id="6" xr3:uid="{8AD3DC2C-A065-4208-B1AA-C2505B322939}" name="SKU Producao" dataDxfId="24">
      <calculatedColumnFormula>IF(fato_producao[[#This Row],[Data da Produção]]="","",ROW()-1)</calculatedColumnFormula>
    </tableColumn>
    <tableColumn id="1" xr3:uid="{145E05AB-C380-4BFA-A576-FEB050F49E67}" name="Data da Produção" dataDxfId="23"/>
    <tableColumn id="3" xr3:uid="{0A15CA82-507F-43B4-856D-14CC85A1077A}" name="Produto Produzido" dataDxfId="22"/>
    <tableColumn id="4" xr3:uid="{B0CF250D-106A-4469-A332-2C93C3BE9869}" name="Quantidade" dataDxfId="21"/>
    <tableColumn id="8" xr3:uid="{1DAA8751-57C6-436E-8776-C714F9452257}" name="Observação" dataDxfId="20"/>
  </tableColumns>
  <tableStyleInfo name="TableStyleMedium16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65E2DCDD-D3CE-4B3E-9BC7-FDDBDE6FE115}" name="fato_producao9" displayName="fato_producao9" ref="A1:E30" totalsRowShown="0" headerRowDxfId="19" dataDxfId="18">
  <autoFilter ref="A1:E30" xr:uid="{65E2DCDD-D3CE-4B3E-9BC7-FDDBDE6FE115}"/>
  <tableColumns count="5">
    <tableColumn id="6" xr3:uid="{044D65CA-BA25-47A3-83E5-2525E6A99446}" name="SKU Producao" dataDxfId="17">
      <calculatedColumnFormula>IF(fato_producao9[[#This Row],[Data da Contagem]]="","",ROW()-1)</calculatedColumnFormula>
    </tableColumn>
    <tableColumn id="1" xr3:uid="{FD87B08A-357E-479F-BE23-67F2AA4E0ACA}" name="Data da Contagem" dataDxfId="16"/>
    <tableColumn id="3" xr3:uid="{9B373204-2686-42DC-84C7-709312B811B4}" name="Produto Produzido" dataDxfId="15"/>
    <tableColumn id="4" xr3:uid="{A335A0C8-47BC-44A8-BCCC-BE75B1191809}" name="Quantidade em Estoque" dataDxfId="14"/>
    <tableColumn id="8" xr3:uid="{86E6F89D-669A-4DF9-A509-8711EF356357}" name="Unidade" dataDxfId="13"/>
  </tableColumns>
  <tableStyleInfo name="TableStyleMedium16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5B1BB9D1-0B81-4A75-98D3-6617A0FD6CFA}" name="fato_pedidos" displayName="fato_pedidos" ref="A1:F30" totalsRowShown="0" headerRowDxfId="34" dataDxfId="27">
  <autoFilter ref="A1:F30" xr:uid="{5B1BB9D1-0B81-4A75-98D3-6617A0FD6CFA}"/>
  <tableColumns count="6">
    <tableColumn id="6" xr3:uid="{7B085AC0-5EC3-4578-B6FC-2B838D104DBC}" name="SKU Pedidos" dataDxfId="33">
      <calculatedColumnFormula>IF(fato_pedidos[[#This Row],[Data do Pedido]]="","",ROW()-1)</calculatedColumnFormula>
    </tableColumn>
    <tableColumn id="1" xr3:uid="{EAB70645-C1F1-4561-93A0-5E779722531F}" name="Data do Pedido" dataDxfId="32"/>
    <tableColumn id="2" xr3:uid="{CA389C13-EF77-4569-BE26-0BECF3813767}" name="Cliente" dataDxfId="31"/>
    <tableColumn id="3" xr3:uid="{051BA94C-1FBB-47D4-8658-E1A7FBBEE03B}" name="Produto" dataDxfId="30"/>
    <tableColumn id="4" xr3:uid="{5DD68694-028A-442B-80F7-EABEAA60D01E}" name="Quantidade" dataDxfId="29"/>
    <tableColumn id="7" xr3:uid="{84CDF1EA-CA56-468D-9983-5B672C58ED18}" name="Data Prometida" dataDxfId="28"/>
  </tableColumns>
  <tableStyleInfo name="TableStyleMedium16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BF04CE2-E5CF-4CB4-A7E3-11B23A03D7BE}" name="fato_base" displayName="fato_base" ref="A1:E158" totalsRowShown="0" headerRowDxfId="35" dataDxfId="47">
  <autoFilter ref="A1:E158" xr:uid="{BBF04CE2-E5CF-4CB4-A7E3-11B23A03D7BE}"/>
  <tableColumns count="5">
    <tableColumn id="5" xr3:uid="{64929860-F541-41EC-9514-4A2C6480DFCE}" name="SKU Base" dataDxfId="46">
      <calculatedColumnFormula>IF(fato_base[[#This Row],[Produtos]]="","",ROW()-1)</calculatedColumnFormula>
    </tableColumn>
    <tableColumn id="1" xr3:uid="{61C3B55D-A9D8-4C2D-AB77-9C5F9A7D74D1}" name="Produtos" dataDxfId="45"/>
    <tableColumn id="2" xr3:uid="{19E043DA-A2FC-44A7-9943-091ED88E66E6}" name="Med. Capacidade" dataDxfId="44">
      <calculatedColumnFormula>IFERROR(VLOOKUP(fato_base[[#This Row],[Produtos]],'Lista de Produtos'!B:D,3),"Não Encontrado")</calculatedColumnFormula>
    </tableColumn>
    <tableColumn id="3" xr3:uid="{336C15B0-7307-47C8-87C7-F6F0B760A32E}" name="Clientes" dataDxfId="43"/>
    <tableColumn id="4" xr3:uid="{606BD10E-59BD-420D-AD10-38C16CD1611B}" name="Observações" dataDxfId="42"/>
  </tableColumns>
  <tableStyleInfo name="TableStyleMedium16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6037F477-7D92-4C85-919C-CE6BBC9D17DD}" name="dim_cliente" displayName="dim_cliente" ref="A1:C25" totalsRowShown="0" dataDxfId="41">
  <autoFilter ref="A1:C25" xr:uid="{6037F477-7D92-4C85-919C-CE6BBC9D17DD}"/>
  <tableColumns count="3">
    <tableColumn id="1" xr3:uid="{435EE90D-7A27-4222-A63D-DE1C459C40CA}" name="SKU Cliente" dataDxfId="40">
      <calculatedColumnFormula>IF(dim_cliente[[#This Row],[Cliente]]="","",ROW()-1)</calculatedColumnFormula>
    </tableColumn>
    <tableColumn id="2" xr3:uid="{AC8CC0D3-7842-4CD0-927A-4828587BDF7C}" name="Cliente" dataDxfId="39"/>
    <tableColumn id="3" xr3:uid="{90BE24C4-64DF-4F53-9373-7FB5D1203953}" name="Segmento" dataDxfId="38"/>
  </tableColumns>
  <tableStyleInfo name="TableStyleMedium19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E7FBB9D1-2D76-463C-A0B0-1446596B0354}" name="dim_produto" displayName="dim_produto" ref="A1:E24" totalsRowShown="0" headerRowDxfId="37" dataDxfId="36">
  <autoFilter ref="A1:E24" xr:uid="{E7FBB9D1-2D76-463C-A0B0-1446596B0354}"/>
  <tableColumns count="5">
    <tableColumn id="1" xr3:uid="{A94D1334-AB99-4104-8751-556F11DAC780}" name="SKU Produto" dataDxfId="4">
      <calculatedColumnFormula>IF(dim_produto[[#This Row],[Nome Produto]]="","",ROW()-1)</calculatedColumnFormula>
    </tableColumn>
    <tableColumn id="2" xr3:uid="{DDC445B2-C38A-4854-9F46-DBACB5ABC284}" name="Nome Produto" dataDxfId="3"/>
    <tableColumn id="3" xr3:uid="{C1193B9C-52D1-442A-9D95-CC94CBE941CF}" name="Categoria" dataDxfId="2"/>
    <tableColumn id="4" xr3:uid="{8AFF38DB-35A3-4482-8DF8-6CE7E1830B14}" name="Med. Capacidade" dataDxfId="1"/>
    <tableColumn id="5" xr3:uid="{24BFF369-B6F5-4DC0-BF3C-D815CE2BE17D}" name="Legenda medida" dataDxfId="0"/>
  </tableColumns>
  <tableStyleInfo name="TableStyleMedium17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3" Type="http://schemas.microsoft.com/office/2007/relationships/slicer" Target="../slicers/slicer1.xml"/><Relationship Id="rId2" Type="http://schemas.openxmlformats.org/officeDocument/2006/relationships/table" Target="../tables/table4.xml"/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3" Type="http://schemas.microsoft.com/office/2007/relationships/slicer" Target="../slicers/slicer2.xml"/><Relationship Id="rId2" Type="http://schemas.openxmlformats.org/officeDocument/2006/relationships/table" Target="../tables/table5.xml"/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84B72A-86A7-4C01-AC5A-E1BB899B45FA}">
  <dimension ref="A1:A57"/>
  <sheetViews>
    <sheetView showGridLines="0" tabSelected="1" workbookViewId="0">
      <selection activeCell="N29" sqref="N29"/>
    </sheetView>
  </sheetViews>
  <sheetFormatPr defaultColWidth="0" defaultRowHeight="15" zeroHeight="1" x14ac:dyDescent="0.25"/>
  <cols>
    <col min="1" max="14" width="9.140625" style="28" customWidth="1"/>
    <col min="15" max="16384" width="9.140625" style="28" hidden="1"/>
  </cols>
  <sheetData>
    <row r="1" s="28" customFormat="1" x14ac:dyDescent="0.25"/>
    <row r="2" s="28" customFormat="1" x14ac:dyDescent="0.25"/>
    <row r="3" s="28" customFormat="1" x14ac:dyDescent="0.25"/>
    <row r="4" s="28" customFormat="1" x14ac:dyDescent="0.25"/>
    <row r="5" s="28" customFormat="1" x14ac:dyDescent="0.25"/>
    <row r="6" s="28" customFormat="1" x14ac:dyDescent="0.25"/>
    <row r="7" s="28" customFormat="1" x14ac:dyDescent="0.25"/>
    <row r="8" s="28" customFormat="1" x14ac:dyDescent="0.25"/>
    <row r="9" s="28" customFormat="1" x14ac:dyDescent="0.25"/>
    <row r="10" s="28" customFormat="1" x14ac:dyDescent="0.25"/>
    <row r="11" s="28" customFormat="1" x14ac:dyDescent="0.25"/>
    <row r="12" s="28" customFormat="1" x14ac:dyDescent="0.25"/>
    <row r="13" s="28" customFormat="1" x14ac:dyDescent="0.25"/>
    <row r="14" s="28" customFormat="1" x14ac:dyDescent="0.25"/>
    <row r="15" s="28" customFormat="1" x14ac:dyDescent="0.25"/>
    <row r="16" s="28" customFormat="1" x14ac:dyDescent="0.25"/>
    <row r="17" s="28" customFormat="1" x14ac:dyDescent="0.25"/>
    <row r="18" s="28" customFormat="1" x14ac:dyDescent="0.25"/>
    <row r="19" s="28" customFormat="1" x14ac:dyDescent="0.25"/>
    <row r="20" s="28" customFormat="1" x14ac:dyDescent="0.25"/>
    <row r="21" s="28" customFormat="1" x14ac:dyDescent="0.25"/>
    <row r="22" s="28" customFormat="1" x14ac:dyDescent="0.25"/>
    <row r="23" s="28" customFormat="1" x14ac:dyDescent="0.25"/>
    <row r="24" s="28" customFormat="1" x14ac:dyDescent="0.25"/>
    <row r="25" s="28" customFormat="1" x14ac:dyDescent="0.25"/>
    <row r="26" s="28" customFormat="1" x14ac:dyDescent="0.25"/>
    <row r="27" s="28" customFormat="1" x14ac:dyDescent="0.25"/>
    <row r="28" s="28" customFormat="1" x14ac:dyDescent="0.25"/>
    <row r="29" s="28" customFormat="1" x14ac:dyDescent="0.25"/>
    <row r="30" s="28" customFormat="1" x14ac:dyDescent="0.25"/>
    <row r="31" s="28" customFormat="1" x14ac:dyDescent="0.25"/>
    <row r="32" s="28" customFormat="1" x14ac:dyDescent="0.25"/>
    <row r="33" s="28" customFormat="1" x14ac:dyDescent="0.25"/>
    <row r="34" s="28" customFormat="1" x14ac:dyDescent="0.25"/>
    <row r="35" s="28" customFormat="1" x14ac:dyDescent="0.25"/>
    <row r="36" s="28" customFormat="1" x14ac:dyDescent="0.25"/>
    <row r="37" s="28" customFormat="1" x14ac:dyDescent="0.25"/>
    <row r="38" s="28" customFormat="1" x14ac:dyDescent="0.25"/>
    <row r="39" s="28" customFormat="1" x14ac:dyDescent="0.25"/>
    <row r="40" s="28" customFormat="1" x14ac:dyDescent="0.25"/>
    <row r="41" s="28" customFormat="1" x14ac:dyDescent="0.25"/>
    <row r="42" s="28" customFormat="1" x14ac:dyDescent="0.25"/>
    <row r="43" s="28" customFormat="1" x14ac:dyDescent="0.25"/>
    <row r="44" s="28" customFormat="1" x14ac:dyDescent="0.25"/>
    <row r="45" s="28" customFormat="1" x14ac:dyDescent="0.25"/>
    <row r="46" s="28" customFormat="1" x14ac:dyDescent="0.25"/>
    <row r="47" s="28" customFormat="1" hidden="1" x14ac:dyDescent="0.25"/>
    <row r="48" s="28" customFormat="1" hidden="1" x14ac:dyDescent="0.25"/>
    <row r="49" s="28" customFormat="1" hidden="1" x14ac:dyDescent="0.25"/>
    <row r="50" s="28" customFormat="1" hidden="1" x14ac:dyDescent="0.25"/>
    <row r="51" s="28" customFormat="1" hidden="1" x14ac:dyDescent="0.25"/>
    <row r="52" s="28" customFormat="1" hidden="1" x14ac:dyDescent="0.25"/>
    <row r="53" s="28" customFormat="1" hidden="1" x14ac:dyDescent="0.25"/>
    <row r="54" s="28" customFormat="1" hidden="1" x14ac:dyDescent="0.25"/>
    <row r="55" s="28" customFormat="1" hidden="1" x14ac:dyDescent="0.25"/>
    <row r="56" s="28" customFormat="1" hidden="1" x14ac:dyDescent="0.25"/>
    <row r="57" s="28" customFormat="1" hidden="1" x14ac:dyDescent="0.25"/>
  </sheetData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E61EA-11F3-49A1-AD54-4B52E8B8C395}">
  <dimension ref="A1:F30"/>
  <sheetViews>
    <sheetView showGridLines="0" workbookViewId="0">
      <selection activeCell="C8" sqref="C8"/>
    </sheetView>
  </sheetViews>
  <sheetFormatPr defaultColWidth="0" defaultRowHeight="15" x14ac:dyDescent="0.25"/>
  <cols>
    <col min="1" max="1" width="15.140625" bestFit="1" customWidth="1"/>
    <col min="2" max="2" width="10.42578125" style="10" bestFit="1" customWidth="1"/>
    <col min="3" max="3" width="15.42578125" customWidth="1"/>
    <col min="4" max="4" width="12.28515625" bestFit="1" customWidth="1"/>
    <col min="5" max="5" width="12.140625" style="24" bestFit="1" customWidth="1"/>
    <col min="6" max="6" width="22.85546875" bestFit="1" customWidth="1"/>
    <col min="7" max="9" width="9.140625" customWidth="1"/>
    <col min="10" max="10" width="1.85546875" bestFit="1" customWidth="1"/>
    <col min="11" max="11" width="31.28515625" bestFit="1" customWidth="1"/>
    <col min="12" max="19" width="9.140625" customWidth="1"/>
    <col min="20" max="16384" width="9.140625" hidden="1"/>
  </cols>
  <sheetData>
    <row r="1" spans="1:6" x14ac:dyDescent="0.25">
      <c r="A1" s="3" t="s">
        <v>106</v>
      </c>
      <c r="B1" s="8" t="s">
        <v>104</v>
      </c>
      <c r="C1" s="2" t="s">
        <v>107</v>
      </c>
      <c r="D1" s="2" t="s">
        <v>108</v>
      </c>
      <c r="E1" s="27" t="s">
        <v>105</v>
      </c>
      <c r="F1" s="2" t="s">
        <v>109</v>
      </c>
    </row>
    <row r="2" spans="1:6" x14ac:dyDescent="0.25">
      <c r="A2" s="20">
        <f>IF(fato_financas[[#This Row],[Data]]="","",ROW()-1)</f>
        <v>1</v>
      </c>
      <c r="B2" s="21">
        <v>46015</v>
      </c>
      <c r="C2" s="20" t="s">
        <v>110</v>
      </c>
      <c r="D2" s="20" t="s">
        <v>111</v>
      </c>
      <c r="E2" s="25">
        <v>1500</v>
      </c>
      <c r="F2" s="20" t="s">
        <v>112</v>
      </c>
    </row>
    <row r="3" spans="1:6" x14ac:dyDescent="0.25">
      <c r="A3" s="20" t="str">
        <f>IF(fato_financas[[#This Row],[Data]]="","",ROW()-1)</f>
        <v/>
      </c>
      <c r="B3" s="21"/>
      <c r="C3" s="20"/>
      <c r="D3" s="20"/>
      <c r="E3" s="25"/>
      <c r="F3" s="20"/>
    </row>
    <row r="4" spans="1:6" x14ac:dyDescent="0.25">
      <c r="A4" s="20" t="str">
        <f>IF(fato_financas[[#This Row],[Data]]="","",ROW()-1)</f>
        <v/>
      </c>
      <c r="B4" s="21"/>
      <c r="C4" s="20"/>
      <c r="D4" s="20"/>
      <c r="E4" s="25"/>
      <c r="F4" s="20"/>
    </row>
    <row r="5" spans="1:6" x14ac:dyDescent="0.25">
      <c r="A5" s="20" t="str">
        <f>IF(fato_financas[[#This Row],[Data]]="","",ROW()-1)</f>
        <v/>
      </c>
      <c r="B5" s="21"/>
      <c r="C5" s="20"/>
      <c r="D5" s="20"/>
      <c r="E5" s="25"/>
      <c r="F5" s="20"/>
    </row>
    <row r="6" spans="1:6" x14ac:dyDescent="0.25">
      <c r="A6" s="20" t="str">
        <f>IF(fato_financas[[#This Row],[Data]]="","",ROW()-1)</f>
        <v/>
      </c>
      <c r="B6" s="21"/>
      <c r="C6" s="20"/>
      <c r="D6" s="20"/>
      <c r="E6" s="25"/>
      <c r="F6" s="20"/>
    </row>
    <row r="7" spans="1:6" x14ac:dyDescent="0.25">
      <c r="A7" s="20" t="str">
        <f>IF(fato_financas[[#This Row],[Data]]="","",ROW()-1)</f>
        <v/>
      </c>
      <c r="B7" s="21"/>
      <c r="C7" s="20"/>
      <c r="D7" s="20"/>
      <c r="E7" s="25"/>
      <c r="F7" s="20"/>
    </row>
    <row r="8" spans="1:6" x14ac:dyDescent="0.25">
      <c r="A8" s="20" t="str">
        <f>IF(fato_financas[[#This Row],[Data]]="","",ROW()-1)</f>
        <v/>
      </c>
      <c r="B8" s="21"/>
      <c r="C8" s="20"/>
      <c r="D8" s="20"/>
      <c r="E8" s="25"/>
      <c r="F8" s="20"/>
    </row>
    <row r="9" spans="1:6" x14ac:dyDescent="0.25">
      <c r="A9" s="20" t="str">
        <f>IF(fato_financas[[#This Row],[Data]]="","",ROW()-1)</f>
        <v/>
      </c>
      <c r="B9" s="21"/>
      <c r="C9" s="20"/>
      <c r="D9" s="20"/>
      <c r="E9" s="25"/>
      <c r="F9" s="20"/>
    </row>
    <row r="10" spans="1:6" x14ac:dyDescent="0.25">
      <c r="A10" s="20" t="str">
        <f>IF(fato_financas[[#This Row],[Data]]="","",ROW()-1)</f>
        <v/>
      </c>
      <c r="B10" s="21"/>
      <c r="C10" s="20"/>
      <c r="D10" s="20"/>
      <c r="E10" s="25"/>
      <c r="F10" s="20"/>
    </row>
    <row r="11" spans="1:6" x14ac:dyDescent="0.25">
      <c r="A11" s="20" t="str">
        <f>IF(fato_financas[[#This Row],[Data]]="","",ROW()-1)</f>
        <v/>
      </c>
      <c r="B11" s="21"/>
      <c r="C11" s="20"/>
      <c r="D11" s="20"/>
      <c r="E11" s="25"/>
      <c r="F11" s="20"/>
    </row>
    <row r="12" spans="1:6" x14ac:dyDescent="0.25">
      <c r="A12" s="20" t="str">
        <f>IF(fato_financas[[#This Row],[Data]]="","",ROW()-1)</f>
        <v/>
      </c>
      <c r="B12" s="21"/>
      <c r="C12" s="20"/>
      <c r="D12" s="20"/>
      <c r="E12" s="25"/>
      <c r="F12" s="20"/>
    </row>
    <row r="13" spans="1:6" x14ac:dyDescent="0.25">
      <c r="A13" s="20" t="str">
        <f>IF(fato_financas[[#This Row],[Data]]="","",ROW()-1)</f>
        <v/>
      </c>
      <c r="B13" s="21"/>
      <c r="C13" s="20"/>
      <c r="D13" s="20"/>
      <c r="E13" s="25"/>
      <c r="F13" s="20"/>
    </row>
    <row r="14" spans="1:6" x14ac:dyDescent="0.25">
      <c r="A14" s="20" t="str">
        <f>IF(fato_financas[[#This Row],[Data]]="","",ROW()-1)</f>
        <v/>
      </c>
      <c r="B14" s="21"/>
      <c r="C14" s="20"/>
      <c r="D14" s="20"/>
      <c r="E14" s="25"/>
      <c r="F14" s="20"/>
    </row>
    <row r="15" spans="1:6" x14ac:dyDescent="0.25">
      <c r="A15" s="20" t="str">
        <f>IF(fato_financas[[#This Row],[Data]]="","",ROW()-1)</f>
        <v/>
      </c>
      <c r="B15" s="21"/>
      <c r="C15" s="20"/>
      <c r="D15" s="20"/>
      <c r="E15" s="25"/>
      <c r="F15" s="20"/>
    </row>
    <row r="16" spans="1:6" x14ac:dyDescent="0.25">
      <c r="A16" s="20" t="str">
        <f>IF(fato_financas[[#This Row],[Data]]="","",ROW()-1)</f>
        <v/>
      </c>
      <c r="B16" s="21"/>
      <c r="C16" s="20"/>
      <c r="D16" s="20"/>
      <c r="E16" s="25"/>
      <c r="F16" s="20"/>
    </row>
    <row r="17" spans="1:6" x14ac:dyDescent="0.25">
      <c r="A17" s="20" t="str">
        <f>IF(fato_financas[[#This Row],[Data]]="","",ROW()-1)</f>
        <v/>
      </c>
      <c r="B17" s="21"/>
      <c r="C17" s="20"/>
      <c r="D17" s="20"/>
      <c r="E17" s="25"/>
      <c r="F17" s="20"/>
    </row>
    <row r="18" spans="1:6" x14ac:dyDescent="0.25">
      <c r="A18" s="20" t="str">
        <f>IF(fato_financas[[#This Row],[Data]]="","",ROW()-1)</f>
        <v/>
      </c>
      <c r="B18" s="21"/>
      <c r="C18" s="20"/>
      <c r="D18" s="20"/>
      <c r="E18" s="25"/>
      <c r="F18" s="20"/>
    </row>
    <row r="19" spans="1:6" x14ac:dyDescent="0.25">
      <c r="A19" s="20" t="str">
        <f>IF(fato_financas[[#This Row],[Data]]="","",ROW()-1)</f>
        <v/>
      </c>
      <c r="B19" s="21"/>
      <c r="C19" s="20"/>
      <c r="D19" s="20"/>
      <c r="E19" s="25"/>
      <c r="F19" s="20"/>
    </row>
    <row r="20" spans="1:6" x14ac:dyDescent="0.25">
      <c r="A20" s="20" t="str">
        <f>IF(fato_financas[[#This Row],[Data]]="","",ROW()-1)</f>
        <v/>
      </c>
      <c r="B20" s="21"/>
      <c r="C20" s="20"/>
      <c r="D20" s="20"/>
      <c r="E20" s="25"/>
      <c r="F20" s="20"/>
    </row>
    <row r="21" spans="1:6" x14ac:dyDescent="0.25">
      <c r="A21" s="20" t="str">
        <f>IF(fato_financas[[#This Row],[Data]]="","",ROW()-1)</f>
        <v/>
      </c>
      <c r="B21" s="21"/>
      <c r="C21" s="20"/>
      <c r="D21" s="20"/>
      <c r="E21" s="25"/>
      <c r="F21" s="20"/>
    </row>
    <row r="22" spans="1:6" x14ac:dyDescent="0.25">
      <c r="A22" s="20" t="str">
        <f>IF(fato_financas[[#This Row],[Data]]="","",ROW()-1)</f>
        <v/>
      </c>
      <c r="B22" s="21"/>
      <c r="C22" s="20"/>
      <c r="D22" s="20"/>
      <c r="E22" s="25"/>
      <c r="F22" s="20"/>
    </row>
    <row r="23" spans="1:6" x14ac:dyDescent="0.25">
      <c r="A23" s="20" t="str">
        <f>IF(fato_financas[[#This Row],[Data]]="","",ROW()-1)</f>
        <v/>
      </c>
      <c r="B23" s="21"/>
      <c r="C23" s="20"/>
      <c r="D23" s="20"/>
      <c r="E23" s="25"/>
      <c r="F23" s="20"/>
    </row>
    <row r="24" spans="1:6" x14ac:dyDescent="0.25">
      <c r="A24" s="20" t="str">
        <f>IF(fato_financas[[#This Row],[Data]]="","",ROW()-1)</f>
        <v/>
      </c>
      <c r="B24" s="21"/>
      <c r="C24" s="20"/>
      <c r="D24" s="20"/>
      <c r="E24" s="25"/>
      <c r="F24" s="20"/>
    </row>
    <row r="25" spans="1:6" x14ac:dyDescent="0.25">
      <c r="A25" s="20" t="str">
        <f>IF(fato_financas[[#This Row],[Data]]="","",ROW()-1)</f>
        <v/>
      </c>
      <c r="B25" s="21"/>
      <c r="C25" s="20"/>
      <c r="D25" s="20"/>
      <c r="E25" s="25"/>
      <c r="F25" s="20"/>
    </row>
    <row r="26" spans="1:6" x14ac:dyDescent="0.25">
      <c r="A26" s="20" t="str">
        <f>IF(fato_financas[[#This Row],[Data]]="","",ROW()-1)</f>
        <v/>
      </c>
      <c r="B26" s="21"/>
      <c r="C26" s="20"/>
      <c r="D26" s="20"/>
      <c r="E26" s="25"/>
      <c r="F26" s="20"/>
    </row>
    <row r="27" spans="1:6" x14ac:dyDescent="0.25">
      <c r="A27" s="20" t="str">
        <f>IF(fato_financas[[#This Row],[Data]]="","",ROW()-1)</f>
        <v/>
      </c>
      <c r="B27" s="21"/>
      <c r="C27" s="20"/>
      <c r="D27" s="20"/>
      <c r="E27" s="25"/>
      <c r="F27" s="20"/>
    </row>
    <row r="28" spans="1:6" x14ac:dyDescent="0.25">
      <c r="A28" s="20" t="str">
        <f>IF(fato_financas[[#This Row],[Data]]="","",ROW()-1)</f>
        <v/>
      </c>
      <c r="B28" s="21"/>
      <c r="C28" s="20"/>
      <c r="D28" s="20"/>
      <c r="E28" s="25"/>
      <c r="F28" s="20"/>
    </row>
    <row r="29" spans="1:6" x14ac:dyDescent="0.25">
      <c r="A29" s="20" t="str">
        <f>IF(fato_financas[[#This Row],[Data]]="","",ROW()-1)</f>
        <v/>
      </c>
      <c r="B29" s="21"/>
      <c r="C29" s="20"/>
      <c r="D29" s="20"/>
      <c r="E29" s="25"/>
      <c r="F29" s="20"/>
    </row>
    <row r="30" spans="1:6" x14ac:dyDescent="0.25">
      <c r="A30" s="22" t="str">
        <f>IF(fato_financas[[#This Row],[Data]]="","",ROW()-1)</f>
        <v/>
      </c>
      <c r="B30" s="23"/>
      <c r="C30" s="22"/>
      <c r="D30" s="22"/>
      <c r="E30" s="26"/>
      <c r="F30" s="22"/>
    </row>
  </sheetData>
  <dataValidations count="3">
    <dataValidation type="date" allowBlank="1" showInputMessage="1" showErrorMessage="1" errorTitle="Alerta" error="Data fora do padrão" sqref="B2:B30" xr:uid="{68159979-5DC6-40E4-BA0E-456ED7872BCB}">
      <formula1>36526</formula1>
      <formula2>146099</formula2>
    </dataValidation>
    <dataValidation type="list" allowBlank="1" showInputMessage="1" showErrorMessage="1" errorTitle="Erro" error="Escolha entre uma entrada ou uma saída " sqref="C2:C30" xr:uid="{7398C4C9-1B9C-4231-BCF9-B17D65013DB8}">
      <formula1>"Entrada,Saída"</formula1>
    </dataValidation>
    <dataValidation type="list" allowBlank="1" showInputMessage="1" showErrorMessage="1" sqref="F2:F30" xr:uid="{9A00B8B8-0F97-4617-BCC9-7C17691E590D}">
      <formula1>"Sim,Não"</formula1>
    </dataValidation>
  </dataValidations>
  <pageMargins left="0.511811024" right="0.511811024" top="0.78740157499999996" bottom="0.78740157499999996" header="0.31496062000000002" footer="0.31496062000000002"/>
  <drawing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B87B76-327D-49DF-AF32-03A02ED3AC4A}">
  <dimension ref="A1:E30"/>
  <sheetViews>
    <sheetView showGridLines="0" workbookViewId="0">
      <selection activeCell="C5" sqref="C5"/>
    </sheetView>
  </sheetViews>
  <sheetFormatPr defaultColWidth="0" defaultRowHeight="15" x14ac:dyDescent="0.25"/>
  <cols>
    <col min="1" max="1" width="18.140625" bestFit="1" customWidth="1"/>
    <col min="2" max="2" width="21.28515625" bestFit="1" customWidth="1"/>
    <col min="3" max="3" width="22.42578125" bestFit="1" customWidth="1"/>
    <col min="4" max="4" width="16" bestFit="1" customWidth="1"/>
    <col min="5" max="5" width="16.140625" bestFit="1" customWidth="1"/>
    <col min="6" max="17" width="9.140625" customWidth="1"/>
    <col min="18" max="16384" width="9.140625" hidden="1"/>
  </cols>
  <sheetData>
    <row r="1" spans="1:5" x14ac:dyDescent="0.25">
      <c r="A1" s="3" t="s">
        <v>72</v>
      </c>
      <c r="B1" s="8" t="s">
        <v>71</v>
      </c>
      <c r="C1" s="2" t="s">
        <v>73</v>
      </c>
      <c r="D1" s="2" t="s">
        <v>68</v>
      </c>
      <c r="E1" s="2" t="s">
        <v>76</v>
      </c>
    </row>
    <row r="2" spans="1:5" x14ac:dyDescent="0.25">
      <c r="A2" s="7">
        <f>IF(fato_producao[[#This Row],[Data da Produção]]="","",ROW()-1)</f>
        <v>1</v>
      </c>
      <c r="B2" s="9">
        <v>46015</v>
      </c>
      <c r="C2" s="7" t="s">
        <v>12</v>
      </c>
      <c r="D2" s="7"/>
      <c r="E2" s="13"/>
    </row>
    <row r="3" spans="1:5" x14ac:dyDescent="0.25">
      <c r="A3" s="7">
        <f>IF(fato_producao[[#This Row],[Data da Produção]]="","",ROW()-1)</f>
        <v>2</v>
      </c>
      <c r="B3" s="9">
        <v>46380</v>
      </c>
      <c r="C3" s="7" t="s">
        <v>13</v>
      </c>
      <c r="D3" s="7"/>
      <c r="E3" s="7"/>
    </row>
    <row r="4" spans="1:5" x14ac:dyDescent="0.25">
      <c r="A4" s="7" t="str">
        <f>IF(fato_producao[[#This Row],[Data da Produção]]="","",ROW()-1)</f>
        <v/>
      </c>
      <c r="B4" s="9"/>
      <c r="C4" s="7" t="s">
        <v>74</v>
      </c>
      <c r="D4" s="7"/>
      <c r="E4" s="7"/>
    </row>
    <row r="5" spans="1:5" x14ac:dyDescent="0.25">
      <c r="A5" s="7" t="str">
        <f>IF(fato_producao[[#This Row],[Data da Produção]]="","",ROW()-1)</f>
        <v/>
      </c>
      <c r="B5" s="9"/>
      <c r="C5" s="7" t="s">
        <v>115</v>
      </c>
      <c r="D5" s="7"/>
      <c r="E5" s="7"/>
    </row>
    <row r="6" spans="1:5" x14ac:dyDescent="0.25">
      <c r="A6" s="7" t="str">
        <f>IF(fato_producao[[#This Row],[Data da Produção]]="","",ROW()-1)</f>
        <v/>
      </c>
      <c r="B6" s="9"/>
      <c r="C6" s="7"/>
      <c r="D6" s="7"/>
      <c r="E6" s="7"/>
    </row>
    <row r="7" spans="1:5" x14ac:dyDescent="0.25">
      <c r="A7" s="7" t="str">
        <f>IF(fato_producao[[#This Row],[Data da Produção]]="","",ROW()-1)</f>
        <v/>
      </c>
      <c r="B7" s="9"/>
      <c r="C7" s="7"/>
      <c r="D7" s="7"/>
      <c r="E7" s="7"/>
    </row>
    <row r="8" spans="1:5" x14ac:dyDescent="0.25">
      <c r="A8" s="7" t="str">
        <f>IF(fato_producao[[#This Row],[Data da Produção]]="","",ROW()-1)</f>
        <v/>
      </c>
      <c r="B8" s="9"/>
      <c r="C8" s="7"/>
      <c r="D8" s="7"/>
      <c r="E8" s="7"/>
    </row>
    <row r="9" spans="1:5" x14ac:dyDescent="0.25">
      <c r="A9" s="7" t="str">
        <f>IF(fato_producao[[#This Row],[Data da Produção]]="","",ROW()-1)</f>
        <v/>
      </c>
      <c r="B9" s="9"/>
      <c r="C9" s="7"/>
      <c r="D9" s="7"/>
      <c r="E9" s="7"/>
    </row>
    <row r="10" spans="1:5" x14ac:dyDescent="0.25">
      <c r="A10" s="7" t="str">
        <f>IF(fato_producao[[#This Row],[Data da Produção]]="","",ROW()-1)</f>
        <v/>
      </c>
      <c r="B10" s="9"/>
      <c r="C10" s="7"/>
      <c r="D10" s="7"/>
      <c r="E10" s="7"/>
    </row>
    <row r="11" spans="1:5" x14ac:dyDescent="0.25">
      <c r="A11" s="7" t="str">
        <f>IF(fato_producao[[#This Row],[Data da Produção]]="","",ROW()-1)</f>
        <v/>
      </c>
      <c r="B11" s="9"/>
      <c r="C11" s="7"/>
      <c r="D11" s="7"/>
      <c r="E11" s="7"/>
    </row>
    <row r="12" spans="1:5" x14ac:dyDescent="0.25">
      <c r="A12" s="7" t="str">
        <f>IF(fato_producao[[#This Row],[Data da Produção]]="","",ROW()-1)</f>
        <v/>
      </c>
      <c r="B12" s="9"/>
      <c r="C12" s="7"/>
      <c r="D12" s="7"/>
      <c r="E12" s="7"/>
    </row>
    <row r="13" spans="1:5" x14ac:dyDescent="0.25">
      <c r="A13" s="7" t="str">
        <f>IF(fato_producao[[#This Row],[Data da Produção]]="","",ROW()-1)</f>
        <v/>
      </c>
      <c r="B13" s="9"/>
      <c r="C13" s="7"/>
      <c r="D13" s="7"/>
      <c r="E13" s="7"/>
    </row>
    <row r="14" spans="1:5" x14ac:dyDescent="0.25">
      <c r="A14" s="7" t="str">
        <f>IF(fato_producao[[#This Row],[Data da Produção]]="","",ROW()-1)</f>
        <v/>
      </c>
      <c r="B14" s="9"/>
      <c r="C14" s="7"/>
      <c r="D14" s="7"/>
      <c r="E14" s="7"/>
    </row>
    <row r="15" spans="1:5" x14ac:dyDescent="0.25">
      <c r="A15" s="7" t="str">
        <f>IF(fato_producao[[#This Row],[Data da Produção]]="","",ROW()-1)</f>
        <v/>
      </c>
      <c r="B15" s="9"/>
      <c r="C15" s="7"/>
      <c r="D15" s="7"/>
      <c r="E15" s="7"/>
    </row>
    <row r="16" spans="1:5" x14ac:dyDescent="0.25">
      <c r="A16" s="7" t="str">
        <f>IF(fato_producao[[#This Row],[Data da Produção]]="","",ROW()-1)</f>
        <v/>
      </c>
      <c r="B16" s="9"/>
      <c r="C16" s="7"/>
      <c r="D16" s="7"/>
      <c r="E16" s="7"/>
    </row>
    <row r="17" spans="1:5" x14ac:dyDescent="0.25">
      <c r="A17" s="7" t="str">
        <f>IF(fato_producao[[#This Row],[Data da Produção]]="","",ROW()-1)</f>
        <v/>
      </c>
      <c r="B17" s="9"/>
      <c r="C17" s="7"/>
      <c r="D17" s="7"/>
      <c r="E17" s="7"/>
    </row>
    <row r="18" spans="1:5" x14ac:dyDescent="0.25">
      <c r="A18" s="7" t="str">
        <f>IF(fato_producao[[#This Row],[Data da Produção]]="","",ROW()-1)</f>
        <v/>
      </c>
      <c r="B18" s="9"/>
      <c r="C18" s="7"/>
      <c r="D18" s="7"/>
      <c r="E18" s="7"/>
    </row>
    <row r="19" spans="1:5" x14ac:dyDescent="0.25">
      <c r="A19" s="7" t="str">
        <f>IF(fato_producao[[#This Row],[Data da Produção]]="","",ROW()-1)</f>
        <v/>
      </c>
      <c r="B19" s="9"/>
      <c r="C19" s="7"/>
      <c r="D19" s="7"/>
      <c r="E19" s="7"/>
    </row>
    <row r="20" spans="1:5" x14ac:dyDescent="0.25">
      <c r="A20" s="7" t="str">
        <f>IF(fato_producao[[#This Row],[Data da Produção]]="","",ROW()-1)</f>
        <v/>
      </c>
      <c r="B20" s="9"/>
      <c r="C20" s="7"/>
      <c r="D20" s="7"/>
      <c r="E20" s="7"/>
    </row>
    <row r="21" spans="1:5" x14ac:dyDescent="0.25">
      <c r="A21" s="7" t="str">
        <f>IF(fato_producao[[#This Row],[Data da Produção]]="","",ROW()-1)</f>
        <v/>
      </c>
      <c r="B21" s="9"/>
      <c r="C21" s="7"/>
      <c r="D21" s="7"/>
      <c r="E21" s="7"/>
    </row>
    <row r="22" spans="1:5" x14ac:dyDescent="0.25">
      <c r="A22" s="7" t="str">
        <f>IF(fato_producao[[#This Row],[Data da Produção]]="","",ROW()-1)</f>
        <v/>
      </c>
      <c r="B22" s="9"/>
      <c r="C22" s="7"/>
      <c r="D22" s="7"/>
      <c r="E22" s="7"/>
    </row>
    <row r="23" spans="1:5" x14ac:dyDescent="0.25">
      <c r="A23" s="7" t="str">
        <f>IF(fato_producao[[#This Row],[Data da Produção]]="","",ROW()-1)</f>
        <v/>
      </c>
      <c r="B23" s="9"/>
      <c r="C23" s="7"/>
      <c r="D23" s="7"/>
      <c r="E23" s="7"/>
    </row>
    <row r="24" spans="1:5" x14ac:dyDescent="0.25">
      <c r="A24" s="7" t="str">
        <f>IF(fato_producao[[#This Row],[Data da Produção]]="","",ROW()-1)</f>
        <v/>
      </c>
      <c r="B24" s="9"/>
      <c r="C24" s="7"/>
      <c r="D24" s="7"/>
      <c r="E24" s="7"/>
    </row>
    <row r="25" spans="1:5" x14ac:dyDescent="0.25">
      <c r="A25" s="7" t="str">
        <f>IF(fato_producao[[#This Row],[Data da Produção]]="","",ROW()-1)</f>
        <v/>
      </c>
      <c r="B25" s="9"/>
      <c r="C25" s="7"/>
      <c r="D25" s="7"/>
      <c r="E25" s="7"/>
    </row>
    <row r="26" spans="1:5" x14ac:dyDescent="0.25">
      <c r="A26" s="7" t="str">
        <f>IF(fato_producao[[#This Row],[Data da Produção]]="","",ROW()-1)</f>
        <v/>
      </c>
      <c r="B26" s="9"/>
      <c r="C26" s="7"/>
      <c r="D26" s="7"/>
      <c r="E26" s="7"/>
    </row>
    <row r="27" spans="1:5" x14ac:dyDescent="0.25">
      <c r="A27" s="7" t="str">
        <f>IF(fato_producao[[#This Row],[Data da Produção]]="","",ROW()-1)</f>
        <v/>
      </c>
      <c r="B27" s="9"/>
      <c r="C27" s="7"/>
      <c r="D27" s="7"/>
      <c r="E27" s="7"/>
    </row>
    <row r="28" spans="1:5" x14ac:dyDescent="0.25">
      <c r="A28" s="7" t="str">
        <f>IF(fato_producao[[#This Row],[Data da Produção]]="","",ROW()-1)</f>
        <v/>
      </c>
      <c r="B28" s="9"/>
      <c r="C28" s="7"/>
      <c r="D28" s="7"/>
      <c r="E28" s="7"/>
    </row>
    <row r="29" spans="1:5" x14ac:dyDescent="0.25">
      <c r="A29" s="7" t="str">
        <f>IF(fato_producao[[#This Row],[Data da Produção]]="","",ROW()-1)</f>
        <v/>
      </c>
      <c r="B29" s="9"/>
      <c r="C29" s="7"/>
      <c r="D29" s="7"/>
      <c r="E29" s="7"/>
    </row>
    <row r="30" spans="1:5" x14ac:dyDescent="0.25">
      <c r="A30" s="11" t="str">
        <f>IF(fato_producao[[#This Row],[Data da Produção]]="","",ROW()-1)</f>
        <v/>
      </c>
      <c r="B30" s="12"/>
      <c r="C30" s="11"/>
      <c r="D30" s="11"/>
      <c r="E30" s="11"/>
    </row>
  </sheetData>
  <dataValidations count="1">
    <dataValidation type="date" allowBlank="1" showInputMessage="1" showErrorMessage="1" errorTitle="Alerta" error="Data fora do padrão" sqref="B2:B30" xr:uid="{592CF8C4-1596-4A46-BB11-3528B1C44040}">
      <formula1>36526</formula1>
      <formula2>146099</formula2>
    </dataValidation>
  </dataValidations>
  <pageMargins left="0.511811024" right="0.511811024" top="0.78740157499999996" bottom="0.78740157499999996" header="0.31496062000000002" footer="0.31496062000000002"/>
  <drawing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errorTitle="Produto Não Cadastrado" error="Cadastre esse produto na aba Lista de Produtos" promptTitle="Selecione um Produto" prompt="Selecione um produto na lista de Produtos" xr:uid="{B21D43B1-87BB-464E-AD71-99E7DE81F213}">
          <x14:formula1>
            <xm:f>'Lista de Produtos'!$B:$B</xm:f>
          </x14:formula1>
          <xm:sqref>C2:C30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E3777F-A5AD-4892-B3D1-B01369AE5338}">
  <dimension ref="A1:E30"/>
  <sheetViews>
    <sheetView showGridLines="0" workbookViewId="0">
      <selection activeCell="U1" sqref="U1:XFD1048576"/>
    </sheetView>
  </sheetViews>
  <sheetFormatPr defaultColWidth="0" defaultRowHeight="15" x14ac:dyDescent="0.25"/>
  <cols>
    <col min="1" max="1" width="18.140625" bestFit="1" customWidth="1"/>
    <col min="2" max="2" width="21.28515625" bestFit="1" customWidth="1"/>
    <col min="3" max="3" width="22.42578125" bestFit="1" customWidth="1"/>
    <col min="4" max="4" width="27.5703125" bestFit="1" customWidth="1"/>
    <col min="5" max="5" width="16.140625" bestFit="1" customWidth="1"/>
    <col min="6" max="20" width="9.140625" customWidth="1"/>
    <col min="21" max="16384" width="9.140625" hidden="1"/>
  </cols>
  <sheetData>
    <row r="1" spans="1:5" x14ac:dyDescent="0.25">
      <c r="A1" s="3" t="s">
        <v>72</v>
      </c>
      <c r="B1" s="8" t="s">
        <v>103</v>
      </c>
      <c r="C1" s="2" t="s">
        <v>73</v>
      </c>
      <c r="D1" s="2" t="s">
        <v>101</v>
      </c>
      <c r="E1" s="2" t="s">
        <v>102</v>
      </c>
    </row>
    <row r="2" spans="1:5" x14ac:dyDescent="0.25">
      <c r="A2" s="7">
        <f>IF(fato_producao9[[#This Row],[Data da Contagem]]="","",ROW()-1)</f>
        <v>1</v>
      </c>
      <c r="B2" s="9">
        <v>46015</v>
      </c>
      <c r="C2" s="7" t="s">
        <v>78</v>
      </c>
      <c r="D2" s="7">
        <v>10</v>
      </c>
      <c r="E2" s="7"/>
    </row>
    <row r="3" spans="1:5" x14ac:dyDescent="0.25">
      <c r="A3" s="7">
        <f>IF(fato_producao9[[#This Row],[Data da Contagem]]="","",ROW()-1)</f>
        <v>2</v>
      </c>
      <c r="B3" s="9">
        <v>46380</v>
      </c>
      <c r="C3" s="7" t="s">
        <v>79</v>
      </c>
      <c r="D3" s="7">
        <v>25</v>
      </c>
      <c r="E3" s="7"/>
    </row>
    <row r="4" spans="1:5" x14ac:dyDescent="0.25">
      <c r="A4" s="7">
        <f>IF(fato_producao9[[#This Row],[Data da Contagem]]="","",ROW()-1)</f>
        <v>3</v>
      </c>
      <c r="B4" s="9">
        <v>46015</v>
      </c>
      <c r="C4" s="7" t="s">
        <v>80</v>
      </c>
      <c r="D4" s="7">
        <v>30</v>
      </c>
      <c r="E4" s="7"/>
    </row>
    <row r="5" spans="1:5" x14ac:dyDescent="0.25">
      <c r="A5" s="7" t="str">
        <f>IF(fato_producao9[[#This Row],[Data da Contagem]]="","",ROW()-1)</f>
        <v/>
      </c>
      <c r="B5" s="9"/>
      <c r="C5" s="7"/>
      <c r="D5" s="7"/>
      <c r="E5" s="7"/>
    </row>
    <row r="6" spans="1:5" x14ac:dyDescent="0.25">
      <c r="A6" s="7" t="str">
        <f>IF(fato_producao9[[#This Row],[Data da Contagem]]="","",ROW()-1)</f>
        <v/>
      </c>
      <c r="B6" s="9"/>
      <c r="C6" s="7"/>
      <c r="D6" s="7"/>
      <c r="E6" s="7"/>
    </row>
    <row r="7" spans="1:5" x14ac:dyDescent="0.25">
      <c r="A7" s="7" t="str">
        <f>IF(fato_producao9[[#This Row],[Data da Contagem]]="","",ROW()-1)</f>
        <v/>
      </c>
      <c r="B7" s="9"/>
      <c r="C7" s="7"/>
      <c r="D7" s="7"/>
      <c r="E7" s="7"/>
    </row>
    <row r="8" spans="1:5" x14ac:dyDescent="0.25">
      <c r="A8" s="7" t="str">
        <f>IF(fato_producao9[[#This Row],[Data da Contagem]]="","",ROW()-1)</f>
        <v/>
      </c>
      <c r="B8" s="9"/>
      <c r="C8" s="7"/>
      <c r="D8" s="7"/>
      <c r="E8" s="7"/>
    </row>
    <row r="9" spans="1:5" x14ac:dyDescent="0.25">
      <c r="A9" s="7" t="str">
        <f>IF(fato_producao9[[#This Row],[Data da Contagem]]="","",ROW()-1)</f>
        <v/>
      </c>
      <c r="B9" s="9"/>
      <c r="C9" s="7"/>
      <c r="D9" s="7"/>
      <c r="E9" s="7"/>
    </row>
    <row r="10" spans="1:5" x14ac:dyDescent="0.25">
      <c r="A10" s="7" t="str">
        <f>IF(fato_producao9[[#This Row],[Data da Contagem]]="","",ROW()-1)</f>
        <v/>
      </c>
      <c r="B10" s="9"/>
      <c r="C10" s="7"/>
      <c r="D10" s="7"/>
      <c r="E10" s="7"/>
    </row>
    <row r="11" spans="1:5" x14ac:dyDescent="0.25">
      <c r="A11" s="7" t="str">
        <f>IF(fato_producao9[[#This Row],[Data da Contagem]]="","",ROW()-1)</f>
        <v/>
      </c>
      <c r="B11" s="9"/>
      <c r="C11" s="7"/>
      <c r="D11" s="7"/>
      <c r="E11" s="7"/>
    </row>
    <row r="12" spans="1:5" x14ac:dyDescent="0.25">
      <c r="A12" s="7" t="str">
        <f>IF(fato_producao9[[#This Row],[Data da Contagem]]="","",ROW()-1)</f>
        <v/>
      </c>
      <c r="B12" s="9"/>
      <c r="C12" s="7"/>
      <c r="D12" s="7"/>
      <c r="E12" s="7"/>
    </row>
    <row r="13" spans="1:5" x14ac:dyDescent="0.25">
      <c r="A13" s="7" t="str">
        <f>IF(fato_producao9[[#This Row],[Data da Contagem]]="","",ROW()-1)</f>
        <v/>
      </c>
      <c r="B13" s="9"/>
      <c r="C13" s="7"/>
      <c r="D13" s="7"/>
      <c r="E13" s="7"/>
    </row>
    <row r="14" spans="1:5" x14ac:dyDescent="0.25">
      <c r="A14" s="7" t="str">
        <f>IF(fato_producao9[[#This Row],[Data da Contagem]]="","",ROW()-1)</f>
        <v/>
      </c>
      <c r="B14" s="9"/>
      <c r="C14" s="7"/>
      <c r="D14" s="7"/>
      <c r="E14" s="7"/>
    </row>
    <row r="15" spans="1:5" x14ac:dyDescent="0.25">
      <c r="A15" s="7" t="str">
        <f>IF(fato_producao9[[#This Row],[Data da Contagem]]="","",ROW()-1)</f>
        <v/>
      </c>
      <c r="B15" s="9"/>
      <c r="C15" s="7"/>
      <c r="D15" s="7"/>
      <c r="E15" s="7"/>
    </row>
    <row r="16" spans="1:5" x14ac:dyDescent="0.25">
      <c r="A16" s="7" t="str">
        <f>IF(fato_producao9[[#This Row],[Data da Contagem]]="","",ROW()-1)</f>
        <v/>
      </c>
      <c r="B16" s="9"/>
      <c r="C16" s="7"/>
      <c r="D16" s="7"/>
      <c r="E16" s="7"/>
    </row>
    <row r="17" spans="1:5" x14ac:dyDescent="0.25">
      <c r="A17" s="7" t="str">
        <f>IF(fato_producao9[[#This Row],[Data da Contagem]]="","",ROW()-1)</f>
        <v/>
      </c>
      <c r="B17" s="9"/>
      <c r="C17" s="7"/>
      <c r="D17" s="7"/>
      <c r="E17" s="7"/>
    </row>
    <row r="18" spans="1:5" x14ac:dyDescent="0.25">
      <c r="A18" s="7" t="str">
        <f>IF(fato_producao9[[#This Row],[Data da Contagem]]="","",ROW()-1)</f>
        <v/>
      </c>
      <c r="B18" s="9"/>
      <c r="C18" s="7"/>
      <c r="D18" s="7"/>
      <c r="E18" s="7"/>
    </row>
    <row r="19" spans="1:5" x14ac:dyDescent="0.25">
      <c r="A19" s="7" t="str">
        <f>IF(fato_producao9[[#This Row],[Data da Contagem]]="","",ROW()-1)</f>
        <v/>
      </c>
      <c r="B19" s="9"/>
      <c r="C19" s="7"/>
      <c r="D19" s="7"/>
      <c r="E19" s="7"/>
    </row>
    <row r="20" spans="1:5" x14ac:dyDescent="0.25">
      <c r="A20" s="7" t="str">
        <f>IF(fato_producao9[[#This Row],[Data da Contagem]]="","",ROW()-1)</f>
        <v/>
      </c>
      <c r="B20" s="9"/>
      <c r="C20" s="7"/>
      <c r="D20" s="7"/>
      <c r="E20" s="7"/>
    </row>
    <row r="21" spans="1:5" x14ac:dyDescent="0.25">
      <c r="A21" s="7" t="str">
        <f>IF(fato_producao9[[#This Row],[Data da Contagem]]="","",ROW()-1)</f>
        <v/>
      </c>
      <c r="B21" s="9"/>
      <c r="C21" s="7"/>
      <c r="D21" s="7"/>
      <c r="E21" s="7"/>
    </row>
    <row r="22" spans="1:5" x14ac:dyDescent="0.25">
      <c r="A22" s="7" t="str">
        <f>IF(fato_producao9[[#This Row],[Data da Contagem]]="","",ROW()-1)</f>
        <v/>
      </c>
      <c r="B22" s="9"/>
      <c r="C22" s="7"/>
      <c r="D22" s="7"/>
      <c r="E22" s="7"/>
    </row>
    <row r="23" spans="1:5" x14ac:dyDescent="0.25">
      <c r="A23" s="7" t="str">
        <f>IF(fato_producao9[[#This Row],[Data da Contagem]]="","",ROW()-1)</f>
        <v/>
      </c>
      <c r="B23" s="9"/>
      <c r="C23" s="7"/>
      <c r="D23" s="7"/>
      <c r="E23" s="7"/>
    </row>
    <row r="24" spans="1:5" x14ac:dyDescent="0.25">
      <c r="A24" s="7" t="str">
        <f>IF(fato_producao9[[#This Row],[Data da Contagem]]="","",ROW()-1)</f>
        <v/>
      </c>
      <c r="B24" s="9"/>
      <c r="C24" s="7"/>
      <c r="D24" s="7"/>
      <c r="E24" s="7"/>
    </row>
    <row r="25" spans="1:5" x14ac:dyDescent="0.25">
      <c r="A25" s="7" t="str">
        <f>IF(fato_producao9[[#This Row],[Data da Contagem]]="","",ROW()-1)</f>
        <v/>
      </c>
      <c r="B25" s="9"/>
      <c r="C25" s="7"/>
      <c r="D25" s="7"/>
      <c r="E25" s="7"/>
    </row>
    <row r="26" spans="1:5" x14ac:dyDescent="0.25">
      <c r="A26" s="7" t="str">
        <f>IF(fato_producao9[[#This Row],[Data da Contagem]]="","",ROW()-1)</f>
        <v/>
      </c>
      <c r="B26" s="9"/>
      <c r="C26" s="7"/>
      <c r="D26" s="7"/>
      <c r="E26" s="7"/>
    </row>
    <row r="27" spans="1:5" x14ac:dyDescent="0.25">
      <c r="A27" s="7" t="str">
        <f>IF(fato_producao9[[#This Row],[Data da Contagem]]="","",ROW()-1)</f>
        <v/>
      </c>
      <c r="B27" s="9"/>
      <c r="C27" s="7"/>
      <c r="D27" s="7"/>
      <c r="E27" s="7"/>
    </row>
    <row r="28" spans="1:5" x14ac:dyDescent="0.25">
      <c r="A28" s="7" t="str">
        <f>IF(fato_producao9[[#This Row],[Data da Contagem]]="","",ROW()-1)</f>
        <v/>
      </c>
      <c r="B28" s="9"/>
      <c r="C28" s="7"/>
      <c r="D28" s="7"/>
      <c r="E28" s="7"/>
    </row>
    <row r="29" spans="1:5" x14ac:dyDescent="0.25">
      <c r="A29" s="7" t="str">
        <f>IF(fato_producao9[[#This Row],[Data da Contagem]]="","",ROW()-1)</f>
        <v/>
      </c>
      <c r="B29" s="9"/>
      <c r="C29" s="7"/>
      <c r="D29" s="7"/>
      <c r="E29" s="7"/>
    </row>
    <row r="30" spans="1:5" x14ac:dyDescent="0.25">
      <c r="A30" s="7" t="str">
        <f>IF(fato_producao9[[#This Row],[Data da Contagem]]="","",ROW()-1)</f>
        <v/>
      </c>
      <c r="B30" s="9"/>
      <c r="C30" s="7"/>
      <c r="D30" s="7"/>
      <c r="E30" s="7"/>
    </row>
  </sheetData>
  <phoneticPr fontId="1" type="noConversion"/>
  <dataValidations count="1">
    <dataValidation type="date" allowBlank="1" showInputMessage="1" showErrorMessage="1" errorTitle="Alerta" error="Data fora do padrão" sqref="B2:B30" xr:uid="{CC30A70C-7B51-4094-A928-0772F2493174}">
      <formula1>36526</formula1>
      <formula2>146099</formula2>
    </dataValidation>
  </dataValidations>
  <pageMargins left="0.511811024" right="0.511811024" top="0.78740157499999996" bottom="0.78740157499999996" header="0.31496062000000002" footer="0.31496062000000002"/>
  <drawing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errorTitle="Insumo Não Cadastrado" error="Cadastre esse insumo na aba Lista de Insumos" promptTitle="Selecione um Insumo" prompt="Selecione um insumo na lista de Insumos" xr:uid="{18798873-D7D2-4F87-B4C2-ABBD3D48A364}">
          <x14:formula1>
            <xm:f>'Lista de Insumos'!$B:$B</xm:f>
          </x14:formula1>
          <xm:sqref>C2:C30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A63102-363F-4F41-93A5-D4D4E198381D}">
  <dimension ref="A1:F30"/>
  <sheetViews>
    <sheetView showGridLines="0" workbookViewId="0"/>
  </sheetViews>
  <sheetFormatPr defaultColWidth="0" defaultRowHeight="15" x14ac:dyDescent="0.25"/>
  <cols>
    <col min="1" max="1" width="23.42578125" customWidth="1"/>
    <col min="2" max="2" width="23.42578125" style="10" customWidth="1"/>
    <col min="3" max="11" width="23.42578125" customWidth="1"/>
    <col min="12" max="16384" width="23.42578125" hidden="1"/>
  </cols>
  <sheetData>
    <row r="1" spans="1:6" x14ac:dyDescent="0.25">
      <c r="A1" s="3" t="s">
        <v>70</v>
      </c>
      <c r="B1" s="8" t="s">
        <v>66</v>
      </c>
      <c r="C1" s="2" t="s">
        <v>4</v>
      </c>
      <c r="D1" s="2" t="s">
        <v>67</v>
      </c>
      <c r="E1" s="2" t="s">
        <v>68</v>
      </c>
      <c r="F1" s="2" t="s">
        <v>69</v>
      </c>
    </row>
    <row r="2" spans="1:6" x14ac:dyDescent="0.25">
      <c r="A2" s="7">
        <f>IF(fato_pedidos[[#This Row],[Data do Pedido]]="","",ROW()-1)</f>
        <v>1</v>
      </c>
      <c r="B2" s="9">
        <v>46015</v>
      </c>
      <c r="C2" s="7" t="s">
        <v>64</v>
      </c>
      <c r="D2" s="7" t="s">
        <v>12</v>
      </c>
      <c r="E2" s="7"/>
      <c r="F2" s="9"/>
    </row>
    <row r="3" spans="1:6" x14ac:dyDescent="0.25">
      <c r="A3" s="7">
        <f>IF(fato_pedidos[[#This Row],[Data do Pedido]]="","",ROW()-1)</f>
        <v>2</v>
      </c>
      <c r="B3" s="9">
        <v>46380</v>
      </c>
      <c r="C3" s="7" t="s">
        <v>45</v>
      </c>
      <c r="D3" s="7" t="s">
        <v>13</v>
      </c>
      <c r="E3" s="7"/>
      <c r="F3" s="7"/>
    </row>
    <row r="4" spans="1:6" x14ac:dyDescent="0.25">
      <c r="A4" s="7" t="str">
        <f>IF(fato_pedidos[[#This Row],[Data do Pedido]]="","",ROW()-1)</f>
        <v/>
      </c>
      <c r="B4" s="9"/>
      <c r="C4" s="7"/>
      <c r="D4" s="7"/>
      <c r="E4" s="7"/>
      <c r="F4" s="7"/>
    </row>
    <row r="5" spans="1:6" x14ac:dyDescent="0.25">
      <c r="A5" s="7" t="str">
        <f>IF(fato_pedidos[[#This Row],[Data do Pedido]]="","",ROW()-1)</f>
        <v/>
      </c>
      <c r="B5" s="9"/>
      <c r="C5" s="7"/>
      <c r="D5" s="7"/>
      <c r="E5" s="7"/>
      <c r="F5" s="7"/>
    </row>
    <row r="6" spans="1:6" x14ac:dyDescent="0.25">
      <c r="A6" s="7" t="str">
        <f>IF(fato_pedidos[[#This Row],[Data do Pedido]]="","",ROW()-1)</f>
        <v/>
      </c>
      <c r="B6" s="9"/>
      <c r="C6" s="7"/>
      <c r="D6" s="7"/>
      <c r="E6" s="7"/>
      <c r="F6" s="7"/>
    </row>
    <row r="7" spans="1:6" x14ac:dyDescent="0.25">
      <c r="A7" s="7" t="str">
        <f>IF(fato_pedidos[[#This Row],[Data do Pedido]]="","",ROW()-1)</f>
        <v/>
      </c>
      <c r="B7" s="9"/>
      <c r="C7" s="7"/>
      <c r="D7" s="7"/>
      <c r="E7" s="7"/>
      <c r="F7" s="7"/>
    </row>
    <row r="8" spans="1:6" x14ac:dyDescent="0.25">
      <c r="A8" s="7" t="str">
        <f>IF(fato_pedidos[[#This Row],[Data do Pedido]]="","",ROW()-1)</f>
        <v/>
      </c>
      <c r="B8" s="9"/>
      <c r="C8" s="7"/>
      <c r="D8" s="7"/>
      <c r="E8" s="7"/>
      <c r="F8" s="7"/>
    </row>
    <row r="9" spans="1:6" x14ac:dyDescent="0.25">
      <c r="A9" s="7" t="str">
        <f>IF(fato_pedidos[[#This Row],[Data do Pedido]]="","",ROW()-1)</f>
        <v/>
      </c>
      <c r="B9" s="9"/>
      <c r="C9" s="7"/>
      <c r="D9" s="7"/>
      <c r="E9" s="7"/>
      <c r="F9" s="7"/>
    </row>
    <row r="10" spans="1:6" x14ac:dyDescent="0.25">
      <c r="A10" s="7" t="str">
        <f>IF(fato_pedidos[[#This Row],[Data do Pedido]]="","",ROW()-1)</f>
        <v/>
      </c>
      <c r="B10" s="9"/>
      <c r="C10" s="7"/>
      <c r="D10" s="7"/>
      <c r="E10" s="7"/>
      <c r="F10" s="7"/>
    </row>
    <row r="11" spans="1:6" x14ac:dyDescent="0.25">
      <c r="A11" s="7" t="str">
        <f>IF(fato_pedidos[[#This Row],[Data do Pedido]]="","",ROW()-1)</f>
        <v/>
      </c>
      <c r="B11" s="9"/>
      <c r="C11" s="7"/>
      <c r="D11" s="7"/>
      <c r="E11" s="7"/>
      <c r="F11" s="7"/>
    </row>
    <row r="12" spans="1:6" x14ac:dyDescent="0.25">
      <c r="A12" s="7" t="str">
        <f>IF(fato_pedidos[[#This Row],[Data do Pedido]]="","",ROW()-1)</f>
        <v/>
      </c>
      <c r="B12" s="9"/>
      <c r="C12" s="7"/>
      <c r="D12" s="7"/>
      <c r="E12" s="7"/>
      <c r="F12" s="7"/>
    </row>
    <row r="13" spans="1:6" x14ac:dyDescent="0.25">
      <c r="A13" s="7" t="str">
        <f>IF(fato_pedidos[[#This Row],[Data do Pedido]]="","",ROW()-1)</f>
        <v/>
      </c>
      <c r="B13" s="9"/>
      <c r="C13" s="7"/>
      <c r="D13" s="7"/>
      <c r="E13" s="7"/>
      <c r="F13" s="7"/>
    </row>
    <row r="14" spans="1:6" x14ac:dyDescent="0.25">
      <c r="A14" s="7" t="str">
        <f>IF(fato_pedidos[[#This Row],[Data do Pedido]]="","",ROW()-1)</f>
        <v/>
      </c>
      <c r="B14" s="9"/>
      <c r="C14" s="7"/>
      <c r="D14" s="7"/>
      <c r="E14" s="7"/>
      <c r="F14" s="7"/>
    </row>
    <row r="15" spans="1:6" x14ac:dyDescent="0.25">
      <c r="A15" s="7" t="str">
        <f>IF(fato_pedidos[[#This Row],[Data do Pedido]]="","",ROW()-1)</f>
        <v/>
      </c>
      <c r="B15" s="9"/>
      <c r="C15" s="7"/>
      <c r="D15" s="7"/>
      <c r="E15" s="7"/>
      <c r="F15" s="7"/>
    </row>
    <row r="16" spans="1:6" x14ac:dyDescent="0.25">
      <c r="A16" s="7" t="str">
        <f>IF(fato_pedidos[[#This Row],[Data do Pedido]]="","",ROW()-1)</f>
        <v/>
      </c>
      <c r="B16" s="9"/>
      <c r="C16" s="7"/>
      <c r="D16" s="7"/>
      <c r="E16" s="7"/>
      <c r="F16" s="7"/>
    </row>
    <row r="17" spans="1:6" x14ac:dyDescent="0.25">
      <c r="A17" s="7" t="str">
        <f>IF(fato_pedidos[[#This Row],[Data do Pedido]]="","",ROW()-1)</f>
        <v/>
      </c>
      <c r="B17" s="9"/>
      <c r="C17" s="7"/>
      <c r="D17" s="7"/>
      <c r="E17" s="7"/>
      <c r="F17" s="7"/>
    </row>
    <row r="18" spans="1:6" x14ac:dyDescent="0.25">
      <c r="A18" s="7" t="str">
        <f>IF(fato_pedidos[[#This Row],[Data do Pedido]]="","",ROW()-1)</f>
        <v/>
      </c>
      <c r="B18" s="9"/>
      <c r="C18" s="7"/>
      <c r="D18" s="7"/>
      <c r="E18" s="7"/>
      <c r="F18" s="7"/>
    </row>
    <row r="19" spans="1:6" x14ac:dyDescent="0.25">
      <c r="A19" s="7" t="str">
        <f>IF(fato_pedidos[[#This Row],[Data do Pedido]]="","",ROW()-1)</f>
        <v/>
      </c>
      <c r="B19" s="9"/>
      <c r="C19" s="7"/>
      <c r="D19" s="7"/>
      <c r="E19" s="7"/>
      <c r="F19" s="7"/>
    </row>
    <row r="20" spans="1:6" x14ac:dyDescent="0.25">
      <c r="A20" s="7" t="str">
        <f>IF(fato_pedidos[[#This Row],[Data do Pedido]]="","",ROW()-1)</f>
        <v/>
      </c>
      <c r="B20" s="9"/>
      <c r="C20" s="7"/>
      <c r="D20" s="7"/>
      <c r="E20" s="7"/>
      <c r="F20" s="7"/>
    </row>
    <row r="21" spans="1:6" x14ac:dyDescent="0.25">
      <c r="A21" s="7" t="str">
        <f>IF(fato_pedidos[[#This Row],[Data do Pedido]]="","",ROW()-1)</f>
        <v/>
      </c>
      <c r="B21" s="9"/>
      <c r="C21" s="7"/>
      <c r="D21" s="7"/>
      <c r="E21" s="7"/>
      <c r="F21" s="7"/>
    </row>
    <row r="22" spans="1:6" x14ac:dyDescent="0.25">
      <c r="A22" s="7" t="str">
        <f>IF(fato_pedidos[[#This Row],[Data do Pedido]]="","",ROW()-1)</f>
        <v/>
      </c>
      <c r="B22" s="9"/>
      <c r="C22" s="7"/>
      <c r="D22" s="7"/>
      <c r="E22" s="7"/>
      <c r="F22" s="7"/>
    </row>
    <row r="23" spans="1:6" x14ac:dyDescent="0.25">
      <c r="A23" s="7" t="str">
        <f>IF(fato_pedidos[[#This Row],[Data do Pedido]]="","",ROW()-1)</f>
        <v/>
      </c>
      <c r="B23" s="9"/>
      <c r="C23" s="7"/>
      <c r="D23" s="7"/>
      <c r="E23" s="7"/>
      <c r="F23" s="7"/>
    </row>
    <row r="24" spans="1:6" x14ac:dyDescent="0.25">
      <c r="A24" s="7" t="str">
        <f>IF(fato_pedidos[[#This Row],[Data do Pedido]]="","",ROW()-1)</f>
        <v/>
      </c>
      <c r="B24" s="9"/>
      <c r="C24" s="7"/>
      <c r="D24" s="7"/>
      <c r="E24" s="7"/>
      <c r="F24" s="7"/>
    </row>
    <row r="25" spans="1:6" x14ac:dyDescent="0.25">
      <c r="A25" s="7" t="str">
        <f>IF(fato_pedidos[[#This Row],[Data do Pedido]]="","",ROW()-1)</f>
        <v/>
      </c>
      <c r="B25" s="9"/>
      <c r="C25" s="7"/>
      <c r="D25" s="7"/>
      <c r="E25" s="7"/>
      <c r="F25" s="7"/>
    </row>
    <row r="26" spans="1:6" x14ac:dyDescent="0.25">
      <c r="A26" s="7" t="str">
        <f>IF(fato_pedidos[[#This Row],[Data do Pedido]]="","",ROW()-1)</f>
        <v/>
      </c>
      <c r="B26" s="9"/>
      <c r="C26" s="7"/>
      <c r="D26" s="7"/>
      <c r="E26" s="7"/>
      <c r="F26" s="7"/>
    </row>
    <row r="27" spans="1:6" x14ac:dyDescent="0.25">
      <c r="A27" s="7" t="str">
        <f>IF(fato_pedidos[[#This Row],[Data do Pedido]]="","",ROW()-1)</f>
        <v/>
      </c>
      <c r="B27" s="9"/>
      <c r="C27" s="7"/>
      <c r="D27" s="7"/>
      <c r="E27" s="7"/>
      <c r="F27" s="7"/>
    </row>
    <row r="28" spans="1:6" x14ac:dyDescent="0.25">
      <c r="A28" s="7" t="str">
        <f>IF(fato_pedidos[[#This Row],[Data do Pedido]]="","",ROW()-1)</f>
        <v/>
      </c>
      <c r="B28" s="9"/>
      <c r="C28" s="7"/>
      <c r="D28" s="7"/>
      <c r="E28" s="7"/>
      <c r="F28" s="7"/>
    </row>
    <row r="29" spans="1:6" x14ac:dyDescent="0.25">
      <c r="A29" s="7" t="str">
        <f>IF(fato_pedidos[[#This Row],[Data do Pedido]]="","",ROW()-1)</f>
        <v/>
      </c>
      <c r="B29" s="9"/>
      <c r="C29" s="7"/>
      <c r="D29" s="7"/>
      <c r="E29" s="7"/>
      <c r="F29" s="7"/>
    </row>
    <row r="30" spans="1:6" x14ac:dyDescent="0.25">
      <c r="A30" s="11" t="str">
        <f>IF(fato_pedidos[[#This Row],[Data do Pedido]]="","",ROW()-1)</f>
        <v/>
      </c>
      <c r="B30" s="12"/>
      <c r="C30" s="11"/>
      <c r="D30" s="11"/>
      <c r="E30" s="11"/>
      <c r="F30" s="11"/>
    </row>
  </sheetData>
  <phoneticPr fontId="1" type="noConversion"/>
  <dataValidations count="1">
    <dataValidation type="date" allowBlank="1" showInputMessage="1" showErrorMessage="1" errorTitle="Alerta" error="Data fora do padrão" sqref="B2:B30 F2:F30" xr:uid="{B6009492-4D7D-4C57-992F-6BE6212C4F25}">
      <formula1>36526</formula1>
      <formula2>146099</formula2>
    </dataValidation>
  </dataValidations>
  <pageMargins left="0.511811024" right="0.511811024" top="0.78740157499999996" bottom="0.78740157499999996" header="0.31496062000000002" footer="0.31496062000000002"/>
  <drawing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Cadastre o Cliente " error="Cliente não encontrado, cadastre na ava Lista de Clientes" promptTitle="Lista de Clientes" prompt="Selecione um cliente para lançamento" xr:uid="{52CE18EB-DD7E-46DE-8653-B6D9D3CE8FFA}">
          <x14:formula1>
            <xm:f>'Lista de Clientes'!$B:$B</xm:f>
          </x14:formula1>
          <xm:sqref>C2:C30</xm:sqref>
        </x14:dataValidation>
        <x14:dataValidation type="list" allowBlank="1" showInputMessage="1" showErrorMessage="1" errorTitle="Produto Não Cadastrado" error="Cadastre esse produto na aba Lista de Produtos" promptTitle="Selecione um Produto" prompt="Selecione um produto na lista de Produtos" xr:uid="{410BA2F7-67D0-4D4F-8FD6-4D62E94F4839}">
          <x14:formula1>
            <xm:f>'Lista de Produtos'!$B:$B</xm:f>
          </x14:formula1>
          <xm:sqref>D2:D30</xm:sqref>
        </x14:dataValidation>
      </x14:dataValidations>
    </ext>
    <ext xmlns:x15="http://schemas.microsoft.com/office/spreadsheetml/2010/11/main" uri="{3A4CF648-6AED-40f4-86FF-DC5316D8AED3}">
      <x14:slicerList xmlns:x14="http://schemas.microsoft.com/office/spreadsheetml/2009/9/main">
        <x14:slicer r:id="rId3"/>
      </x14:slicerList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D9EF49-8D82-4246-90EB-458DF6800312}">
  <dimension ref="A1:E158"/>
  <sheetViews>
    <sheetView showGridLines="0" workbookViewId="0"/>
  </sheetViews>
  <sheetFormatPr defaultColWidth="0" defaultRowHeight="15" x14ac:dyDescent="0.25"/>
  <cols>
    <col min="1" max="1" width="11.28515625" customWidth="1"/>
    <col min="2" max="2" width="18.5703125" customWidth="1"/>
    <col min="3" max="3" width="18.85546875" bestFit="1" customWidth="1"/>
    <col min="4" max="4" width="14.85546875" customWidth="1"/>
    <col min="5" max="5" width="15" bestFit="1" customWidth="1"/>
    <col min="6" max="24" width="9.140625" customWidth="1"/>
    <col min="25" max="16384" width="9.140625" hidden="1"/>
  </cols>
  <sheetData>
    <row r="1" spans="1:5" x14ac:dyDescent="0.25">
      <c r="A1" s="3" t="s">
        <v>11</v>
      </c>
      <c r="B1" s="2" t="s">
        <v>0</v>
      </c>
      <c r="C1" s="3" t="s">
        <v>1</v>
      </c>
      <c r="D1" s="2" t="s">
        <v>2</v>
      </c>
      <c r="E1" s="2" t="s">
        <v>3</v>
      </c>
    </row>
    <row r="2" spans="1:5" x14ac:dyDescent="0.25">
      <c r="A2" s="6">
        <f>IF(fato_base[[#This Row],[Produtos]]="","",ROW()-1)</f>
        <v>1</v>
      </c>
      <c r="B2" s="6" t="s">
        <v>12</v>
      </c>
      <c r="C2" s="6">
        <f>IFERROR(VLOOKUP(fato_base[[#This Row],[Produtos]],'Lista de Produtos'!B:D,3),"Não Encontrado")</f>
        <v>10</v>
      </c>
      <c r="D2" s="6" t="s">
        <v>32</v>
      </c>
      <c r="E2" s="6"/>
    </row>
    <row r="3" spans="1:5" x14ac:dyDescent="0.25">
      <c r="A3" s="6">
        <f>IF(fato_base[[#This Row],[Produtos]]="","",ROW()-1)</f>
        <v>2</v>
      </c>
      <c r="B3" s="6" t="s">
        <v>16</v>
      </c>
      <c r="C3" s="6">
        <f>IFERROR(VLOOKUP(fato_base[[#This Row],[Produtos]],'Lista de Produtos'!B:D,3),"Não Encontrado")</f>
        <v>50</v>
      </c>
      <c r="D3" s="6" t="s">
        <v>48</v>
      </c>
      <c r="E3" s="6"/>
    </row>
    <row r="4" spans="1:5" x14ac:dyDescent="0.25">
      <c r="A4" s="6">
        <f>IF(fato_base[[#This Row],[Produtos]]="","",ROW()-1)</f>
        <v>3</v>
      </c>
      <c r="B4" s="6" t="s">
        <v>55</v>
      </c>
      <c r="C4" s="6" t="str">
        <f>IFERROR(VLOOKUP(fato_base[[#This Row],[Produtos]],'Lista de Produtos'!B:D,3),"Não Encontrado")</f>
        <v>Med. Capacidade</v>
      </c>
      <c r="D4" s="6" t="s">
        <v>47</v>
      </c>
      <c r="E4" s="6"/>
    </row>
    <row r="5" spans="1:5" x14ac:dyDescent="0.25">
      <c r="A5" s="6">
        <f>IF(fato_base[[#This Row],[Produtos]]="","",ROW()-1)</f>
        <v>4</v>
      </c>
      <c r="B5" s="6" t="s">
        <v>22</v>
      </c>
      <c r="C5" s="6">
        <f>IFERROR(VLOOKUP(fato_base[[#This Row],[Produtos]],'Lista de Produtos'!B:D,3),"Não Encontrado")</f>
        <v>110</v>
      </c>
      <c r="D5" s="6" t="s">
        <v>36</v>
      </c>
      <c r="E5" s="6"/>
    </row>
    <row r="6" spans="1:5" x14ac:dyDescent="0.25">
      <c r="A6" s="6">
        <f>IF(fato_base[[#This Row],[Produtos]]="","",ROW()-1)</f>
        <v>5</v>
      </c>
      <c r="B6" s="6" t="s">
        <v>23</v>
      </c>
      <c r="C6" s="6">
        <f>IFERROR(VLOOKUP(fato_base[[#This Row],[Produtos]],'Lista de Produtos'!B:D,3),"Não Encontrado")</f>
        <v>120</v>
      </c>
      <c r="D6" s="6" t="s">
        <v>64</v>
      </c>
      <c r="E6" s="6"/>
    </row>
    <row r="7" spans="1:5" x14ac:dyDescent="0.25">
      <c r="A7" s="6">
        <f>IF(fato_base[[#This Row],[Produtos]]="","",ROW()-1)</f>
        <v>6</v>
      </c>
      <c r="B7" s="6" t="s">
        <v>25</v>
      </c>
      <c r="C7" s="6">
        <f>IFERROR(VLOOKUP(fato_base[[#This Row],[Produtos]],'Lista de Produtos'!B:D,3),"Não Encontrado")</f>
        <v>140</v>
      </c>
      <c r="D7" s="6"/>
      <c r="E7" s="6"/>
    </row>
    <row r="8" spans="1:5" x14ac:dyDescent="0.25">
      <c r="A8" s="6">
        <f>IF(fato_base[[#This Row],[Produtos]]="","",ROW()-1)</f>
        <v>7</v>
      </c>
      <c r="B8" s="6" t="s">
        <v>25</v>
      </c>
      <c r="C8" s="6">
        <f>IFERROR(VLOOKUP(fato_base[[#This Row],[Produtos]],'Lista de Produtos'!B:D,3),"Não Encontrado")</f>
        <v>140</v>
      </c>
      <c r="D8" s="6"/>
      <c r="E8" s="6"/>
    </row>
    <row r="9" spans="1:5" x14ac:dyDescent="0.25">
      <c r="A9" s="6">
        <f>IF(fato_base[[#This Row],[Produtos]]="","",ROW()-1)</f>
        <v>8</v>
      </c>
      <c r="B9" s="6" t="s">
        <v>20</v>
      </c>
      <c r="C9" s="6">
        <f>IFERROR(VLOOKUP(fato_base[[#This Row],[Produtos]],'Lista de Produtos'!B:D,3),"Não Encontrado")</f>
        <v>90</v>
      </c>
      <c r="D9" s="6" t="s">
        <v>48</v>
      </c>
      <c r="E9" s="6"/>
    </row>
    <row r="10" spans="1:5" x14ac:dyDescent="0.25">
      <c r="A10" s="6">
        <f>IF(fato_base[[#This Row],[Produtos]]="","",ROW()-1)</f>
        <v>9</v>
      </c>
      <c r="B10" s="6" t="s">
        <v>24</v>
      </c>
      <c r="C10" s="6">
        <f>IFERROR(VLOOKUP(fato_base[[#This Row],[Produtos]],'Lista de Produtos'!B:D,3),"Não Encontrado")</f>
        <v>130</v>
      </c>
      <c r="D10" s="6" t="s">
        <v>62</v>
      </c>
      <c r="E10" s="6"/>
    </row>
    <row r="11" spans="1:5" x14ac:dyDescent="0.25">
      <c r="A11" s="6">
        <f>IF(fato_base[[#This Row],[Produtos]]="","",ROW()-1)</f>
        <v>10</v>
      </c>
      <c r="B11" s="6" t="s">
        <v>115</v>
      </c>
      <c r="C11" s="6">
        <f>IFERROR(VLOOKUP(fato_base[[#This Row],[Produtos]],'Lista de Produtos'!B:D,3),"Não Encontrado")</f>
        <v>500</v>
      </c>
      <c r="D11" s="6" t="s">
        <v>47</v>
      </c>
      <c r="E11" s="6"/>
    </row>
    <row r="12" spans="1:5" x14ac:dyDescent="0.25">
      <c r="A12" s="6" t="str">
        <f>IF(fato_base[[#This Row],[Produtos]]="","",ROW()-1)</f>
        <v/>
      </c>
      <c r="B12" s="6"/>
      <c r="C12" s="6" t="str">
        <f>IFERROR(VLOOKUP(fato_base[[#This Row],[Produtos]],'Lista de Produtos'!B:D,3),"Não Encontrado")</f>
        <v>Não Encontrado</v>
      </c>
      <c r="D12" s="6" t="s">
        <v>113</v>
      </c>
      <c r="E12" s="6"/>
    </row>
    <row r="13" spans="1:5" x14ac:dyDescent="0.25">
      <c r="A13" s="6" t="str">
        <f>IF(fato_base[[#This Row],[Produtos]]="","",ROW()-1)</f>
        <v/>
      </c>
      <c r="B13" s="6"/>
      <c r="C13" s="6" t="str">
        <f>IFERROR(VLOOKUP(fato_base[[#This Row],[Produtos]],'Lista de Produtos'!B:D,3),"Não Encontrado")</f>
        <v>Não Encontrado</v>
      </c>
      <c r="D13" s="6"/>
      <c r="E13" s="6"/>
    </row>
    <row r="14" spans="1:5" x14ac:dyDescent="0.25">
      <c r="A14" s="6" t="str">
        <f>IF(fato_base[[#This Row],[Produtos]]="","",ROW()-1)</f>
        <v/>
      </c>
      <c r="B14" s="6"/>
      <c r="C14" s="6" t="str">
        <f>IFERROR(VLOOKUP(fato_base[[#This Row],[Produtos]],'Lista de Produtos'!B:D,3),"Não Encontrado")</f>
        <v>Não Encontrado</v>
      </c>
      <c r="D14" s="6"/>
      <c r="E14" s="6"/>
    </row>
    <row r="15" spans="1:5" x14ac:dyDescent="0.25">
      <c r="A15" s="6" t="str">
        <f>IF(fato_base[[#This Row],[Produtos]]="","",ROW()-1)</f>
        <v/>
      </c>
      <c r="B15" s="6"/>
      <c r="C15" s="6" t="str">
        <f>IFERROR(VLOOKUP(fato_base[[#This Row],[Produtos]],'Lista de Produtos'!B:D,3),"Não Encontrado")</f>
        <v>Não Encontrado</v>
      </c>
      <c r="D15" s="6"/>
      <c r="E15" s="6"/>
    </row>
    <row r="16" spans="1:5" x14ac:dyDescent="0.25">
      <c r="A16" s="6" t="str">
        <f>IF(fato_base[[#This Row],[Produtos]]="","",ROW()-1)</f>
        <v/>
      </c>
      <c r="B16" s="6"/>
      <c r="C16" s="6" t="str">
        <f>IFERROR(VLOOKUP(fato_base[[#This Row],[Produtos]],'Lista de Produtos'!B:D,3),"Não Encontrado")</f>
        <v>Não Encontrado</v>
      </c>
      <c r="D16" s="6"/>
      <c r="E16" s="6"/>
    </row>
    <row r="17" spans="1:5" x14ac:dyDescent="0.25">
      <c r="A17" s="6" t="str">
        <f>IF(fato_base[[#This Row],[Produtos]]="","",ROW()-1)</f>
        <v/>
      </c>
      <c r="B17" s="6"/>
      <c r="C17" s="6" t="str">
        <f>IFERROR(VLOOKUP(fato_base[[#This Row],[Produtos]],'Lista de Produtos'!B:D,3),"Não Encontrado")</f>
        <v>Não Encontrado</v>
      </c>
      <c r="D17" s="6"/>
      <c r="E17" s="6"/>
    </row>
    <row r="18" spans="1:5" x14ac:dyDescent="0.25">
      <c r="A18" s="6" t="str">
        <f>IF(fato_base[[#This Row],[Produtos]]="","",ROW()-1)</f>
        <v/>
      </c>
      <c r="B18" s="6"/>
      <c r="C18" s="6" t="str">
        <f>IFERROR(VLOOKUP(fato_base[[#This Row],[Produtos]],'Lista de Produtos'!B:D,3),"Não Encontrado")</f>
        <v>Não Encontrado</v>
      </c>
      <c r="D18" s="6"/>
      <c r="E18" s="6"/>
    </row>
    <row r="19" spans="1:5" x14ac:dyDescent="0.25">
      <c r="A19" s="6" t="str">
        <f>IF(fato_base[[#This Row],[Produtos]]="","",ROW()-1)</f>
        <v/>
      </c>
      <c r="B19" s="6"/>
      <c r="C19" s="6" t="str">
        <f>IFERROR(VLOOKUP(fato_base[[#This Row],[Produtos]],'Lista de Produtos'!B:D,3),"Não Encontrado")</f>
        <v>Não Encontrado</v>
      </c>
      <c r="D19" s="6"/>
      <c r="E19" s="6"/>
    </row>
    <row r="20" spans="1:5" x14ac:dyDescent="0.25">
      <c r="A20" s="6" t="str">
        <f>IF(fato_base[[#This Row],[Produtos]]="","",ROW()-1)</f>
        <v/>
      </c>
      <c r="B20" s="6"/>
      <c r="C20" s="6" t="str">
        <f>IFERROR(VLOOKUP(fato_base[[#This Row],[Produtos]],'Lista de Produtos'!B:D,3),"Não Encontrado")</f>
        <v>Não Encontrado</v>
      </c>
      <c r="D20" s="6"/>
      <c r="E20" s="6"/>
    </row>
    <row r="21" spans="1:5" x14ac:dyDescent="0.25">
      <c r="A21" s="6" t="str">
        <f>IF(fato_base[[#This Row],[Produtos]]="","",ROW()-1)</f>
        <v/>
      </c>
      <c r="B21" s="6"/>
      <c r="C21" s="6" t="str">
        <f>IFERROR(VLOOKUP(fato_base[[#This Row],[Produtos]],'Lista de Produtos'!B:D,3),"Não Encontrado")</f>
        <v>Não Encontrado</v>
      </c>
      <c r="D21" s="6"/>
      <c r="E21" s="6"/>
    </row>
    <row r="22" spans="1:5" x14ac:dyDescent="0.25">
      <c r="A22" s="6" t="str">
        <f>IF(fato_base[[#This Row],[Produtos]]="","",ROW()-1)</f>
        <v/>
      </c>
      <c r="B22" s="6"/>
      <c r="C22" s="6" t="str">
        <f>IFERROR(VLOOKUP(fato_base[[#This Row],[Produtos]],'Lista de Produtos'!B:D,3),"Não Encontrado")</f>
        <v>Não Encontrado</v>
      </c>
      <c r="D22" s="6"/>
      <c r="E22" s="6"/>
    </row>
    <row r="23" spans="1:5" x14ac:dyDescent="0.25">
      <c r="A23" s="6" t="str">
        <f>IF(fato_base[[#This Row],[Produtos]]="","",ROW()-1)</f>
        <v/>
      </c>
      <c r="B23" s="6"/>
      <c r="C23" s="6" t="str">
        <f>IFERROR(VLOOKUP(fato_base[[#This Row],[Produtos]],'Lista de Produtos'!B:D,3),"Não Encontrado")</f>
        <v>Não Encontrado</v>
      </c>
      <c r="D23" s="6"/>
      <c r="E23" s="6"/>
    </row>
    <row r="24" spans="1:5" x14ac:dyDescent="0.25">
      <c r="A24" s="6" t="str">
        <f>IF(fato_base[[#This Row],[Produtos]]="","",ROW()-1)</f>
        <v/>
      </c>
      <c r="B24" s="6"/>
      <c r="C24" s="6" t="str">
        <f>IFERROR(VLOOKUP(fato_base[[#This Row],[Produtos]],'Lista de Produtos'!B:D,3),"Não Encontrado")</f>
        <v>Não Encontrado</v>
      </c>
      <c r="D24" s="6"/>
      <c r="E24" s="6"/>
    </row>
    <row r="25" spans="1:5" x14ac:dyDescent="0.25">
      <c r="A25" s="6" t="str">
        <f>IF(fato_base[[#This Row],[Produtos]]="","",ROW()-1)</f>
        <v/>
      </c>
      <c r="B25" s="6"/>
      <c r="C25" s="6" t="str">
        <f>IFERROR(VLOOKUP(fato_base[[#This Row],[Produtos]],'Lista de Produtos'!B:D,3),"Não Encontrado")</f>
        <v>Não Encontrado</v>
      </c>
      <c r="D25" s="6"/>
      <c r="E25" s="6"/>
    </row>
    <row r="26" spans="1:5" x14ac:dyDescent="0.25">
      <c r="A26" s="6" t="str">
        <f>IF(fato_base[[#This Row],[Produtos]]="","",ROW()-1)</f>
        <v/>
      </c>
      <c r="B26" s="6"/>
      <c r="C26" s="6" t="str">
        <f>IFERROR(VLOOKUP(fato_base[[#This Row],[Produtos]],'Lista de Produtos'!B:D,3),"Não Encontrado")</f>
        <v>Não Encontrado</v>
      </c>
      <c r="D26" s="6"/>
      <c r="E26" s="6"/>
    </row>
    <row r="27" spans="1:5" x14ac:dyDescent="0.25">
      <c r="A27" s="6" t="str">
        <f>IF(fato_base[[#This Row],[Produtos]]="","",ROW()-1)</f>
        <v/>
      </c>
      <c r="B27" s="6"/>
      <c r="C27" s="6" t="str">
        <f>IFERROR(VLOOKUP(fato_base[[#This Row],[Produtos]],'Lista de Produtos'!B:D,3),"Não Encontrado")</f>
        <v>Não Encontrado</v>
      </c>
      <c r="D27" s="6"/>
      <c r="E27" s="6"/>
    </row>
    <row r="28" spans="1:5" x14ac:dyDescent="0.25">
      <c r="A28" s="6" t="str">
        <f>IF(fato_base[[#This Row],[Produtos]]="","",ROW()-1)</f>
        <v/>
      </c>
      <c r="B28" s="6"/>
      <c r="C28" s="6" t="str">
        <f>IFERROR(VLOOKUP(fato_base[[#This Row],[Produtos]],'Lista de Produtos'!B:D,3),"Não Encontrado")</f>
        <v>Não Encontrado</v>
      </c>
      <c r="D28" s="6"/>
      <c r="E28" s="6"/>
    </row>
    <row r="29" spans="1:5" x14ac:dyDescent="0.25">
      <c r="A29" s="6" t="str">
        <f>IF(fato_base[[#This Row],[Produtos]]="","",ROW()-1)</f>
        <v/>
      </c>
      <c r="B29" s="6"/>
      <c r="C29" s="6" t="str">
        <f>IFERROR(VLOOKUP(fato_base[[#This Row],[Produtos]],'Lista de Produtos'!B:D,3),"Não Encontrado")</f>
        <v>Não Encontrado</v>
      </c>
      <c r="D29" s="6"/>
      <c r="E29" s="6"/>
    </row>
    <row r="30" spans="1:5" x14ac:dyDescent="0.25">
      <c r="A30" s="6" t="str">
        <f>IF(fato_base[[#This Row],[Produtos]]="","",ROW()-1)</f>
        <v/>
      </c>
      <c r="B30" s="6"/>
      <c r="C30" s="6" t="str">
        <f>IFERROR(VLOOKUP(fato_base[[#This Row],[Produtos]],'Lista de Produtos'!B:D,3),"Não Encontrado")</f>
        <v>Não Encontrado</v>
      </c>
      <c r="D30" s="6"/>
      <c r="E30" s="6"/>
    </row>
    <row r="31" spans="1:5" x14ac:dyDescent="0.25">
      <c r="A31" s="6" t="str">
        <f>IF(fato_base[[#This Row],[Produtos]]="","",ROW()-1)</f>
        <v/>
      </c>
      <c r="B31" s="6"/>
      <c r="C31" s="6" t="str">
        <f>IFERROR(VLOOKUP(fato_base[[#This Row],[Produtos]],'Lista de Produtos'!B:D,3),"Não Encontrado")</f>
        <v>Não Encontrado</v>
      </c>
      <c r="D31" s="6"/>
      <c r="E31" s="6"/>
    </row>
    <row r="32" spans="1:5" x14ac:dyDescent="0.25">
      <c r="A32" s="6" t="str">
        <f>IF(fato_base[[#This Row],[Produtos]]="","",ROW()-1)</f>
        <v/>
      </c>
      <c r="B32" s="6"/>
      <c r="C32" s="6" t="str">
        <f>IFERROR(VLOOKUP(fato_base[[#This Row],[Produtos]],'Lista de Produtos'!B:D,3),"Não Encontrado")</f>
        <v>Não Encontrado</v>
      </c>
      <c r="D32" s="6"/>
      <c r="E32" s="6"/>
    </row>
    <row r="33" spans="1:5" x14ac:dyDescent="0.25">
      <c r="A33" s="6" t="str">
        <f>IF(fato_base[[#This Row],[Produtos]]="","",ROW()-1)</f>
        <v/>
      </c>
      <c r="B33" s="6"/>
      <c r="C33" s="6" t="str">
        <f>IFERROR(VLOOKUP(fato_base[[#This Row],[Produtos]],'Lista de Produtos'!B:D,3),"Não Encontrado")</f>
        <v>Não Encontrado</v>
      </c>
      <c r="D33" s="6"/>
      <c r="E33" s="6"/>
    </row>
    <row r="34" spans="1:5" x14ac:dyDescent="0.25">
      <c r="A34" s="6" t="str">
        <f>IF(fato_base[[#This Row],[Produtos]]="","",ROW()-1)</f>
        <v/>
      </c>
      <c r="B34" s="6"/>
      <c r="C34" s="6" t="str">
        <f>IFERROR(VLOOKUP(fato_base[[#This Row],[Produtos]],'Lista de Produtos'!B:D,3),"Não Encontrado")</f>
        <v>Não Encontrado</v>
      </c>
      <c r="D34" s="6"/>
      <c r="E34" s="6"/>
    </row>
    <row r="35" spans="1:5" x14ac:dyDescent="0.25">
      <c r="A35" s="6" t="str">
        <f>IF(fato_base[[#This Row],[Produtos]]="","",ROW()-1)</f>
        <v/>
      </c>
      <c r="B35" s="6"/>
      <c r="C35" s="6" t="str">
        <f>IFERROR(VLOOKUP(fato_base[[#This Row],[Produtos]],'Lista de Produtos'!B:D,3),"Não Encontrado")</f>
        <v>Não Encontrado</v>
      </c>
      <c r="D35" s="6"/>
      <c r="E35" s="6"/>
    </row>
    <row r="36" spans="1:5" x14ac:dyDescent="0.25">
      <c r="A36" s="6" t="str">
        <f>IF(fato_base[[#This Row],[Produtos]]="","",ROW()-1)</f>
        <v/>
      </c>
      <c r="B36" s="6"/>
      <c r="C36" s="6" t="str">
        <f>IFERROR(VLOOKUP(fato_base[[#This Row],[Produtos]],'Lista de Produtos'!B:D,3),"Não Encontrado")</f>
        <v>Não Encontrado</v>
      </c>
      <c r="D36" s="6"/>
      <c r="E36" s="6"/>
    </row>
    <row r="37" spans="1:5" x14ac:dyDescent="0.25">
      <c r="A37" s="6" t="str">
        <f>IF(fato_base[[#This Row],[Produtos]]="","",ROW()-1)</f>
        <v/>
      </c>
      <c r="B37" s="6"/>
      <c r="C37" s="6" t="str">
        <f>IFERROR(VLOOKUP(fato_base[[#This Row],[Produtos]],'Lista de Produtos'!B:D,3),"Não Encontrado")</f>
        <v>Não Encontrado</v>
      </c>
      <c r="D37" s="6"/>
      <c r="E37" s="6"/>
    </row>
    <row r="38" spans="1:5" x14ac:dyDescent="0.25">
      <c r="A38" s="6" t="str">
        <f>IF(fato_base[[#This Row],[Produtos]]="","",ROW()-1)</f>
        <v/>
      </c>
      <c r="B38" s="6"/>
      <c r="C38" s="6" t="str">
        <f>IFERROR(VLOOKUP(fato_base[[#This Row],[Produtos]],'Lista de Produtos'!B:D,3),"Não Encontrado")</f>
        <v>Não Encontrado</v>
      </c>
      <c r="D38" s="6"/>
      <c r="E38" s="6"/>
    </row>
    <row r="39" spans="1:5" x14ac:dyDescent="0.25">
      <c r="A39" s="6" t="str">
        <f>IF(fato_base[[#This Row],[Produtos]]="","",ROW()-1)</f>
        <v/>
      </c>
      <c r="B39" s="6"/>
      <c r="C39" s="6" t="str">
        <f>IFERROR(VLOOKUP(fato_base[[#This Row],[Produtos]],'Lista de Produtos'!B:D,3),"Não Encontrado")</f>
        <v>Não Encontrado</v>
      </c>
      <c r="D39" s="6"/>
      <c r="E39" s="6"/>
    </row>
    <row r="40" spans="1:5" x14ac:dyDescent="0.25">
      <c r="A40" s="6" t="str">
        <f>IF(fato_base[[#This Row],[Produtos]]="","",ROW()-1)</f>
        <v/>
      </c>
      <c r="B40" s="6"/>
      <c r="C40" s="6" t="str">
        <f>IFERROR(VLOOKUP(fato_base[[#This Row],[Produtos]],'Lista de Produtos'!B:D,3),"Não Encontrado")</f>
        <v>Não Encontrado</v>
      </c>
      <c r="D40" s="6"/>
      <c r="E40" s="6"/>
    </row>
    <row r="41" spans="1:5" x14ac:dyDescent="0.25">
      <c r="A41" s="6" t="str">
        <f>IF(fato_base[[#This Row],[Produtos]]="","",ROW()-1)</f>
        <v/>
      </c>
      <c r="B41" s="6"/>
      <c r="C41" s="6" t="str">
        <f>IFERROR(VLOOKUP(fato_base[[#This Row],[Produtos]],'Lista de Produtos'!B:D,3),"Não Encontrado")</f>
        <v>Não Encontrado</v>
      </c>
      <c r="D41" s="6"/>
      <c r="E41" s="6"/>
    </row>
    <row r="42" spans="1:5" x14ac:dyDescent="0.25">
      <c r="A42" s="6" t="str">
        <f>IF(fato_base[[#This Row],[Produtos]]="","",ROW()-1)</f>
        <v/>
      </c>
      <c r="B42" s="6"/>
      <c r="C42" s="6" t="str">
        <f>IFERROR(VLOOKUP(fato_base[[#This Row],[Produtos]],'Lista de Produtos'!B:D,3),"Não Encontrado")</f>
        <v>Não Encontrado</v>
      </c>
      <c r="D42" s="6"/>
      <c r="E42" s="6"/>
    </row>
    <row r="43" spans="1:5" x14ac:dyDescent="0.25">
      <c r="A43" s="6" t="str">
        <f>IF(fato_base[[#This Row],[Produtos]]="","",ROW()-1)</f>
        <v/>
      </c>
      <c r="B43" s="6"/>
      <c r="C43" s="6" t="str">
        <f>IFERROR(VLOOKUP(fato_base[[#This Row],[Produtos]],'Lista de Produtos'!B:D,3),"Não Encontrado")</f>
        <v>Não Encontrado</v>
      </c>
      <c r="D43" s="6"/>
      <c r="E43" s="6"/>
    </row>
    <row r="44" spans="1:5" x14ac:dyDescent="0.25">
      <c r="A44" s="6" t="str">
        <f>IF(fato_base[[#This Row],[Produtos]]="","",ROW()-1)</f>
        <v/>
      </c>
      <c r="B44" s="6"/>
      <c r="C44" s="6" t="str">
        <f>IFERROR(VLOOKUP(fato_base[[#This Row],[Produtos]],'Lista de Produtos'!B:D,3),"Não Encontrado")</f>
        <v>Não Encontrado</v>
      </c>
      <c r="D44" s="6"/>
      <c r="E44" s="6"/>
    </row>
    <row r="45" spans="1:5" x14ac:dyDescent="0.25">
      <c r="A45" s="6" t="str">
        <f>IF(fato_base[[#This Row],[Produtos]]="","",ROW()-1)</f>
        <v/>
      </c>
      <c r="B45" s="6"/>
      <c r="C45" s="6" t="str">
        <f>IFERROR(VLOOKUP(fato_base[[#This Row],[Produtos]],'Lista de Produtos'!B:D,3),"Não Encontrado")</f>
        <v>Não Encontrado</v>
      </c>
      <c r="D45" s="6"/>
      <c r="E45" s="6"/>
    </row>
    <row r="46" spans="1:5" x14ac:dyDescent="0.25">
      <c r="A46" s="6" t="str">
        <f>IF(fato_base[[#This Row],[Produtos]]="","",ROW()-1)</f>
        <v/>
      </c>
      <c r="B46" s="6"/>
      <c r="C46" s="6" t="str">
        <f>IFERROR(VLOOKUP(fato_base[[#This Row],[Produtos]],'Lista de Produtos'!B:D,3),"Não Encontrado")</f>
        <v>Não Encontrado</v>
      </c>
      <c r="D46" s="6"/>
      <c r="E46" s="6"/>
    </row>
    <row r="47" spans="1:5" x14ac:dyDescent="0.25">
      <c r="A47" s="6" t="str">
        <f>IF(fato_base[[#This Row],[Produtos]]="","",ROW()-1)</f>
        <v/>
      </c>
      <c r="B47" s="6"/>
      <c r="C47" s="6" t="str">
        <f>IFERROR(VLOOKUP(fato_base[[#This Row],[Produtos]],'Lista de Produtos'!B:D,3),"Não Encontrado")</f>
        <v>Não Encontrado</v>
      </c>
      <c r="D47" s="6"/>
      <c r="E47" s="6"/>
    </row>
    <row r="48" spans="1:5" x14ac:dyDescent="0.25">
      <c r="A48" s="6" t="str">
        <f>IF(fato_base[[#This Row],[Produtos]]="","",ROW()-1)</f>
        <v/>
      </c>
      <c r="B48" s="6"/>
      <c r="C48" s="6" t="str">
        <f>IFERROR(VLOOKUP(fato_base[[#This Row],[Produtos]],'Lista de Produtos'!B:D,3),"Não Encontrado")</f>
        <v>Não Encontrado</v>
      </c>
      <c r="D48" s="6"/>
      <c r="E48" s="6"/>
    </row>
    <row r="49" spans="1:5" x14ac:dyDescent="0.25">
      <c r="A49" s="6" t="str">
        <f>IF(fato_base[[#This Row],[Produtos]]="","",ROW()-1)</f>
        <v/>
      </c>
      <c r="B49" s="6"/>
      <c r="C49" s="6" t="str">
        <f>IFERROR(VLOOKUP(fato_base[[#This Row],[Produtos]],'Lista de Produtos'!B:D,3),"Não Encontrado")</f>
        <v>Não Encontrado</v>
      </c>
      <c r="D49" s="6"/>
      <c r="E49" s="6"/>
    </row>
    <row r="50" spans="1:5" x14ac:dyDescent="0.25">
      <c r="A50" s="6" t="str">
        <f>IF(fato_base[[#This Row],[Produtos]]="","",ROW()-1)</f>
        <v/>
      </c>
      <c r="B50" s="6"/>
      <c r="C50" s="6" t="str">
        <f>IFERROR(VLOOKUP(fato_base[[#This Row],[Produtos]],'Lista de Produtos'!B:D,3),"Não Encontrado")</f>
        <v>Não Encontrado</v>
      </c>
      <c r="D50" s="6"/>
      <c r="E50" s="6"/>
    </row>
    <row r="51" spans="1:5" x14ac:dyDescent="0.25">
      <c r="A51" s="6" t="str">
        <f>IF(fato_base[[#This Row],[Produtos]]="","",ROW()-1)</f>
        <v/>
      </c>
      <c r="B51" s="6"/>
      <c r="C51" s="6" t="str">
        <f>IFERROR(VLOOKUP(fato_base[[#This Row],[Produtos]],'Lista de Produtos'!B:D,3),"Não Encontrado")</f>
        <v>Não Encontrado</v>
      </c>
      <c r="D51" s="6"/>
      <c r="E51" s="6"/>
    </row>
    <row r="52" spans="1:5" x14ac:dyDescent="0.25">
      <c r="A52" s="6" t="str">
        <f>IF(fato_base[[#This Row],[Produtos]]="","",ROW()-1)</f>
        <v/>
      </c>
      <c r="B52" s="6"/>
      <c r="C52" s="6" t="str">
        <f>IFERROR(VLOOKUP(fato_base[[#This Row],[Produtos]],'Lista de Produtos'!B:D,3),"Não Encontrado")</f>
        <v>Não Encontrado</v>
      </c>
      <c r="D52" s="6"/>
      <c r="E52" s="6"/>
    </row>
    <row r="53" spans="1:5" x14ac:dyDescent="0.25">
      <c r="A53" s="6" t="str">
        <f>IF(fato_base[[#This Row],[Produtos]]="","",ROW()-1)</f>
        <v/>
      </c>
      <c r="B53" s="6"/>
      <c r="C53" s="6" t="str">
        <f>IFERROR(VLOOKUP(fato_base[[#This Row],[Produtos]],'Lista de Produtos'!B:D,3),"Não Encontrado")</f>
        <v>Não Encontrado</v>
      </c>
      <c r="D53" s="6"/>
      <c r="E53" s="6"/>
    </row>
    <row r="54" spans="1:5" x14ac:dyDescent="0.25">
      <c r="A54" s="6" t="str">
        <f>IF(fato_base[[#This Row],[Produtos]]="","",ROW()-1)</f>
        <v/>
      </c>
      <c r="B54" s="6"/>
      <c r="C54" s="6" t="str">
        <f>IFERROR(VLOOKUP(fato_base[[#This Row],[Produtos]],'Lista de Produtos'!B:D,3),"Não Encontrado")</f>
        <v>Não Encontrado</v>
      </c>
      <c r="D54" s="6"/>
      <c r="E54" s="6"/>
    </row>
    <row r="55" spans="1:5" x14ac:dyDescent="0.25">
      <c r="A55" s="6" t="str">
        <f>IF(fato_base[[#This Row],[Produtos]]="","",ROW()-1)</f>
        <v/>
      </c>
      <c r="B55" s="6"/>
      <c r="C55" s="6" t="str">
        <f>IFERROR(VLOOKUP(fato_base[[#This Row],[Produtos]],'Lista de Produtos'!B:D,3),"Não Encontrado")</f>
        <v>Não Encontrado</v>
      </c>
      <c r="D55" s="6"/>
      <c r="E55" s="6"/>
    </row>
    <row r="56" spans="1:5" x14ac:dyDescent="0.25">
      <c r="A56" s="6" t="str">
        <f>IF(fato_base[[#This Row],[Produtos]]="","",ROW()-1)</f>
        <v/>
      </c>
      <c r="B56" s="6"/>
      <c r="C56" s="6" t="str">
        <f>IFERROR(VLOOKUP(fato_base[[#This Row],[Produtos]],'Lista de Produtos'!B:D,3),"Não Encontrado")</f>
        <v>Não Encontrado</v>
      </c>
      <c r="D56" s="6"/>
      <c r="E56" s="6"/>
    </row>
    <row r="57" spans="1:5" x14ac:dyDescent="0.25">
      <c r="A57" s="6" t="str">
        <f>IF(fato_base[[#This Row],[Produtos]]="","",ROW()-1)</f>
        <v/>
      </c>
      <c r="B57" s="6"/>
      <c r="C57" s="6" t="str">
        <f>IFERROR(VLOOKUP(fato_base[[#This Row],[Produtos]],'Lista de Produtos'!B:D,3),"Não Encontrado")</f>
        <v>Não Encontrado</v>
      </c>
      <c r="D57" s="6"/>
      <c r="E57" s="6"/>
    </row>
    <row r="58" spans="1:5" x14ac:dyDescent="0.25">
      <c r="A58" s="6" t="str">
        <f>IF(fato_base[[#This Row],[Produtos]]="","",ROW()-1)</f>
        <v/>
      </c>
      <c r="B58" s="6"/>
      <c r="C58" s="6" t="str">
        <f>IFERROR(VLOOKUP(fato_base[[#This Row],[Produtos]],'Lista de Produtos'!B:D,3),"Não Encontrado")</f>
        <v>Não Encontrado</v>
      </c>
      <c r="D58" s="6"/>
      <c r="E58" s="6"/>
    </row>
    <row r="59" spans="1:5" x14ac:dyDescent="0.25">
      <c r="A59" s="6" t="str">
        <f>IF(fato_base[[#This Row],[Produtos]]="","",ROW()-1)</f>
        <v/>
      </c>
      <c r="B59" s="6"/>
      <c r="C59" s="6" t="str">
        <f>IFERROR(VLOOKUP(fato_base[[#This Row],[Produtos]],'Lista de Produtos'!B:D,3),"Não Encontrado")</f>
        <v>Não Encontrado</v>
      </c>
      <c r="D59" s="6"/>
      <c r="E59" s="6"/>
    </row>
    <row r="60" spans="1:5" x14ac:dyDescent="0.25">
      <c r="A60" s="6" t="str">
        <f>IF(fato_base[[#This Row],[Produtos]]="","",ROW()-1)</f>
        <v/>
      </c>
      <c r="B60" s="6"/>
      <c r="C60" s="6" t="str">
        <f>IFERROR(VLOOKUP(fato_base[[#This Row],[Produtos]],'Lista de Produtos'!B:D,3),"Não Encontrado")</f>
        <v>Não Encontrado</v>
      </c>
      <c r="D60" s="6"/>
      <c r="E60" s="6"/>
    </row>
    <row r="61" spans="1:5" x14ac:dyDescent="0.25">
      <c r="A61" s="6" t="str">
        <f>IF(fato_base[[#This Row],[Produtos]]="","",ROW()-1)</f>
        <v/>
      </c>
      <c r="B61" s="6"/>
      <c r="C61" s="6" t="str">
        <f>IFERROR(VLOOKUP(fato_base[[#This Row],[Produtos]],'Lista de Produtos'!B:D,3),"Não Encontrado")</f>
        <v>Não Encontrado</v>
      </c>
      <c r="D61" s="6"/>
      <c r="E61" s="6"/>
    </row>
    <row r="62" spans="1:5" x14ac:dyDescent="0.25">
      <c r="A62" s="6" t="str">
        <f>IF(fato_base[[#This Row],[Produtos]]="","",ROW()-1)</f>
        <v/>
      </c>
      <c r="B62" s="6"/>
      <c r="C62" s="6" t="str">
        <f>IFERROR(VLOOKUP(fato_base[[#This Row],[Produtos]],'Lista de Produtos'!B:D,3),"Não Encontrado")</f>
        <v>Não Encontrado</v>
      </c>
      <c r="D62" s="6"/>
      <c r="E62" s="6"/>
    </row>
    <row r="63" spans="1:5" x14ac:dyDescent="0.25">
      <c r="A63" s="6" t="str">
        <f>IF(fato_base[[#This Row],[Produtos]]="","",ROW()-1)</f>
        <v/>
      </c>
      <c r="B63" s="6"/>
      <c r="C63" s="6" t="str">
        <f>IFERROR(VLOOKUP(fato_base[[#This Row],[Produtos]],'Lista de Produtos'!B:D,3),"Não Encontrado")</f>
        <v>Não Encontrado</v>
      </c>
      <c r="D63" s="6"/>
      <c r="E63" s="6"/>
    </row>
    <row r="64" spans="1:5" x14ac:dyDescent="0.25">
      <c r="A64" s="6" t="str">
        <f>IF(fato_base[[#This Row],[Produtos]]="","",ROW()-1)</f>
        <v/>
      </c>
      <c r="B64" s="6"/>
      <c r="C64" s="6" t="str">
        <f>IFERROR(VLOOKUP(fato_base[[#This Row],[Produtos]],'Lista de Produtos'!B:D,3),"Não Encontrado")</f>
        <v>Não Encontrado</v>
      </c>
      <c r="D64" s="6"/>
      <c r="E64" s="6"/>
    </row>
    <row r="65" spans="1:5" x14ac:dyDescent="0.25">
      <c r="A65" s="6" t="str">
        <f>IF(fato_base[[#This Row],[Produtos]]="","",ROW()-1)</f>
        <v/>
      </c>
      <c r="B65" s="6"/>
      <c r="C65" s="6" t="str">
        <f>IFERROR(VLOOKUP(fato_base[[#This Row],[Produtos]],'Lista de Produtos'!B:D,3),"Não Encontrado")</f>
        <v>Não Encontrado</v>
      </c>
      <c r="D65" s="6"/>
      <c r="E65" s="6"/>
    </row>
    <row r="66" spans="1:5" x14ac:dyDescent="0.25">
      <c r="A66" s="6" t="str">
        <f>IF(fato_base[[#This Row],[Produtos]]="","",ROW()-1)</f>
        <v/>
      </c>
      <c r="B66" s="6"/>
      <c r="C66" s="6" t="str">
        <f>IFERROR(VLOOKUP(fato_base[[#This Row],[Produtos]],'Lista de Produtos'!B:D,3),"Não Encontrado")</f>
        <v>Não Encontrado</v>
      </c>
      <c r="D66" s="6"/>
      <c r="E66" s="6"/>
    </row>
    <row r="67" spans="1:5" x14ac:dyDescent="0.25">
      <c r="A67" s="6" t="str">
        <f>IF(fato_base[[#This Row],[Produtos]]="","",ROW()-1)</f>
        <v/>
      </c>
      <c r="B67" s="6"/>
      <c r="C67" s="6" t="str">
        <f>IFERROR(VLOOKUP(fato_base[[#This Row],[Produtos]],'Lista de Produtos'!B:D,3),"Não Encontrado")</f>
        <v>Não Encontrado</v>
      </c>
      <c r="D67" s="6"/>
      <c r="E67" s="6"/>
    </row>
    <row r="68" spans="1:5" x14ac:dyDescent="0.25">
      <c r="A68" s="6" t="str">
        <f>IF(fato_base[[#This Row],[Produtos]]="","",ROW()-1)</f>
        <v/>
      </c>
      <c r="B68" s="6"/>
      <c r="C68" s="6" t="str">
        <f>IFERROR(VLOOKUP(fato_base[[#This Row],[Produtos]],'Lista de Produtos'!B:D,3),"Não Encontrado")</f>
        <v>Não Encontrado</v>
      </c>
      <c r="D68" s="6"/>
      <c r="E68" s="6"/>
    </row>
    <row r="69" spans="1:5" x14ac:dyDescent="0.25">
      <c r="A69" s="6" t="str">
        <f>IF(fato_base[[#This Row],[Produtos]]="","",ROW()-1)</f>
        <v/>
      </c>
      <c r="B69" s="6"/>
      <c r="C69" s="6" t="str">
        <f>IFERROR(VLOOKUP(fato_base[[#This Row],[Produtos]],'Lista de Produtos'!B:D,3),"Não Encontrado")</f>
        <v>Não Encontrado</v>
      </c>
      <c r="D69" s="6"/>
      <c r="E69" s="6"/>
    </row>
    <row r="70" spans="1:5" x14ac:dyDescent="0.25">
      <c r="A70" s="6" t="str">
        <f>IF(fato_base[[#This Row],[Produtos]]="","",ROW()-1)</f>
        <v/>
      </c>
      <c r="B70" s="6"/>
      <c r="C70" s="6" t="str">
        <f>IFERROR(VLOOKUP(fato_base[[#This Row],[Produtos]],'Lista de Produtos'!B:D,3),"Não Encontrado")</f>
        <v>Não Encontrado</v>
      </c>
      <c r="D70" s="6"/>
      <c r="E70" s="6"/>
    </row>
    <row r="71" spans="1:5" x14ac:dyDescent="0.25">
      <c r="A71" s="6" t="str">
        <f>IF(fato_base[[#This Row],[Produtos]]="","",ROW()-1)</f>
        <v/>
      </c>
      <c r="B71" s="6"/>
      <c r="C71" s="6" t="str">
        <f>IFERROR(VLOOKUP(fato_base[[#This Row],[Produtos]],'Lista de Produtos'!B:D,3),"Não Encontrado")</f>
        <v>Não Encontrado</v>
      </c>
      <c r="D71" s="6"/>
      <c r="E71" s="6"/>
    </row>
    <row r="72" spans="1:5" x14ac:dyDescent="0.25">
      <c r="A72" s="6" t="str">
        <f>IF(fato_base[[#This Row],[Produtos]]="","",ROW()-1)</f>
        <v/>
      </c>
      <c r="B72" s="6"/>
      <c r="C72" s="6" t="str">
        <f>IFERROR(VLOOKUP(fato_base[[#This Row],[Produtos]],'Lista de Produtos'!B:D,3),"Não Encontrado")</f>
        <v>Não Encontrado</v>
      </c>
      <c r="D72" s="6"/>
      <c r="E72" s="6"/>
    </row>
    <row r="73" spans="1:5" x14ac:dyDescent="0.25">
      <c r="A73" s="6" t="str">
        <f>IF(fato_base[[#This Row],[Produtos]]="","",ROW()-1)</f>
        <v/>
      </c>
      <c r="B73" s="6"/>
      <c r="C73" s="6" t="str">
        <f>IFERROR(VLOOKUP(fato_base[[#This Row],[Produtos]],'Lista de Produtos'!B:D,3),"Não Encontrado")</f>
        <v>Não Encontrado</v>
      </c>
      <c r="D73" s="6"/>
      <c r="E73" s="6"/>
    </row>
    <row r="74" spans="1:5" x14ac:dyDescent="0.25">
      <c r="A74" s="6" t="str">
        <f>IF(fato_base[[#This Row],[Produtos]]="","",ROW()-1)</f>
        <v/>
      </c>
      <c r="B74" s="6"/>
      <c r="C74" s="6" t="str">
        <f>IFERROR(VLOOKUP(fato_base[[#This Row],[Produtos]],'Lista de Produtos'!B:D,3),"Não Encontrado")</f>
        <v>Não Encontrado</v>
      </c>
      <c r="D74" s="6"/>
      <c r="E74" s="6"/>
    </row>
    <row r="75" spans="1:5" x14ac:dyDescent="0.25">
      <c r="A75" s="6" t="str">
        <f>IF(fato_base[[#This Row],[Produtos]]="","",ROW()-1)</f>
        <v/>
      </c>
      <c r="B75" s="6"/>
      <c r="C75" s="6" t="str">
        <f>IFERROR(VLOOKUP(fato_base[[#This Row],[Produtos]],'Lista de Produtos'!B:D,3),"Não Encontrado")</f>
        <v>Não Encontrado</v>
      </c>
      <c r="D75" s="6"/>
      <c r="E75" s="6"/>
    </row>
    <row r="76" spans="1:5" x14ac:dyDescent="0.25">
      <c r="A76" s="6" t="str">
        <f>IF(fato_base[[#This Row],[Produtos]]="","",ROW()-1)</f>
        <v/>
      </c>
      <c r="B76" s="6"/>
      <c r="C76" s="6" t="str">
        <f>IFERROR(VLOOKUP(fato_base[[#This Row],[Produtos]],'Lista de Produtos'!B:D,3),"Não Encontrado")</f>
        <v>Não Encontrado</v>
      </c>
      <c r="D76" s="6"/>
      <c r="E76" s="6"/>
    </row>
    <row r="77" spans="1:5" x14ac:dyDescent="0.25">
      <c r="A77" s="6" t="str">
        <f>IF(fato_base[[#This Row],[Produtos]]="","",ROW()-1)</f>
        <v/>
      </c>
      <c r="B77" s="6"/>
      <c r="C77" s="6" t="str">
        <f>IFERROR(VLOOKUP(fato_base[[#This Row],[Produtos]],'Lista de Produtos'!B:D,3),"Não Encontrado")</f>
        <v>Não Encontrado</v>
      </c>
      <c r="D77" s="6"/>
      <c r="E77" s="6"/>
    </row>
    <row r="78" spans="1:5" x14ac:dyDescent="0.25">
      <c r="A78" s="6" t="str">
        <f>IF(fato_base[[#This Row],[Produtos]]="","",ROW()-1)</f>
        <v/>
      </c>
      <c r="B78" s="6"/>
      <c r="C78" s="6" t="str">
        <f>IFERROR(VLOOKUP(fato_base[[#This Row],[Produtos]],'Lista de Produtos'!B:D,3),"Não Encontrado")</f>
        <v>Não Encontrado</v>
      </c>
      <c r="D78" s="6"/>
      <c r="E78" s="6"/>
    </row>
    <row r="79" spans="1:5" x14ac:dyDescent="0.25">
      <c r="A79" s="6" t="str">
        <f>IF(fato_base[[#This Row],[Produtos]]="","",ROW()-1)</f>
        <v/>
      </c>
      <c r="B79" s="6"/>
      <c r="C79" s="6" t="str">
        <f>IFERROR(VLOOKUP(fato_base[[#This Row],[Produtos]],'Lista de Produtos'!B:D,3),"Não Encontrado")</f>
        <v>Não Encontrado</v>
      </c>
      <c r="D79" s="6"/>
      <c r="E79" s="6"/>
    </row>
    <row r="80" spans="1:5" x14ac:dyDescent="0.25">
      <c r="A80" s="6" t="str">
        <f>IF(fato_base[[#This Row],[Produtos]]="","",ROW()-1)</f>
        <v/>
      </c>
      <c r="B80" s="6"/>
      <c r="C80" s="6" t="str">
        <f>IFERROR(VLOOKUP(fato_base[[#This Row],[Produtos]],'Lista de Produtos'!B:D,3),"Não Encontrado")</f>
        <v>Não Encontrado</v>
      </c>
      <c r="D80" s="6"/>
      <c r="E80" s="6"/>
    </row>
    <row r="81" spans="1:5" x14ac:dyDescent="0.25">
      <c r="A81" s="6" t="str">
        <f>IF(fato_base[[#This Row],[Produtos]]="","",ROW()-1)</f>
        <v/>
      </c>
      <c r="B81" s="6"/>
      <c r="C81" s="6" t="str">
        <f>IFERROR(VLOOKUP(fato_base[[#This Row],[Produtos]],'Lista de Produtos'!B:D,3),"Não Encontrado")</f>
        <v>Não Encontrado</v>
      </c>
      <c r="D81" s="6"/>
      <c r="E81" s="6"/>
    </row>
    <row r="82" spans="1:5" x14ac:dyDescent="0.25">
      <c r="A82" s="6" t="str">
        <f>IF(fato_base[[#This Row],[Produtos]]="","",ROW()-1)</f>
        <v/>
      </c>
      <c r="B82" s="6"/>
      <c r="C82" s="6" t="str">
        <f>IFERROR(VLOOKUP(fato_base[[#This Row],[Produtos]],'Lista de Produtos'!B:D,3),"Não Encontrado")</f>
        <v>Não Encontrado</v>
      </c>
      <c r="D82" s="6"/>
      <c r="E82" s="6"/>
    </row>
    <row r="83" spans="1:5" x14ac:dyDescent="0.25">
      <c r="A83" s="6" t="str">
        <f>IF(fato_base[[#This Row],[Produtos]]="","",ROW()-1)</f>
        <v/>
      </c>
      <c r="B83" s="6"/>
      <c r="C83" s="6" t="str">
        <f>IFERROR(VLOOKUP(fato_base[[#This Row],[Produtos]],'Lista de Produtos'!B:D,3),"Não Encontrado")</f>
        <v>Não Encontrado</v>
      </c>
      <c r="D83" s="6"/>
      <c r="E83" s="6"/>
    </row>
    <row r="84" spans="1:5" x14ac:dyDescent="0.25">
      <c r="A84" s="6" t="str">
        <f>IF(fato_base[[#This Row],[Produtos]]="","",ROW()-1)</f>
        <v/>
      </c>
      <c r="B84" s="6"/>
      <c r="C84" s="6" t="str">
        <f>IFERROR(VLOOKUP(fato_base[[#This Row],[Produtos]],'Lista de Produtos'!B:D,3),"Não Encontrado")</f>
        <v>Não Encontrado</v>
      </c>
      <c r="D84" s="6"/>
      <c r="E84" s="6"/>
    </row>
    <row r="85" spans="1:5" x14ac:dyDescent="0.25">
      <c r="A85" s="6" t="str">
        <f>IF(fato_base[[#This Row],[Produtos]]="","",ROW()-1)</f>
        <v/>
      </c>
      <c r="B85" s="6"/>
      <c r="C85" s="6" t="str">
        <f>IFERROR(VLOOKUP(fato_base[[#This Row],[Produtos]],'Lista de Produtos'!B:D,3),"Não Encontrado")</f>
        <v>Não Encontrado</v>
      </c>
      <c r="D85" s="6"/>
      <c r="E85" s="6"/>
    </row>
    <row r="86" spans="1:5" x14ac:dyDescent="0.25">
      <c r="A86" s="6" t="str">
        <f>IF(fato_base[[#This Row],[Produtos]]="","",ROW()-1)</f>
        <v/>
      </c>
      <c r="B86" s="6"/>
      <c r="C86" s="6" t="str">
        <f>IFERROR(VLOOKUP(fato_base[[#This Row],[Produtos]],'Lista de Produtos'!B:D,3),"Não Encontrado")</f>
        <v>Não Encontrado</v>
      </c>
      <c r="D86" s="6"/>
      <c r="E86" s="6"/>
    </row>
    <row r="87" spans="1:5" x14ac:dyDescent="0.25">
      <c r="A87" s="6" t="str">
        <f>IF(fato_base[[#This Row],[Produtos]]="","",ROW()-1)</f>
        <v/>
      </c>
      <c r="B87" s="6"/>
      <c r="C87" s="6" t="str">
        <f>IFERROR(VLOOKUP(fato_base[[#This Row],[Produtos]],'Lista de Produtos'!B:D,3),"Não Encontrado")</f>
        <v>Não Encontrado</v>
      </c>
      <c r="D87" s="6"/>
      <c r="E87" s="6"/>
    </row>
    <row r="88" spans="1:5" x14ac:dyDescent="0.25">
      <c r="A88" s="6" t="str">
        <f>IF(fato_base[[#This Row],[Produtos]]="","",ROW()-1)</f>
        <v/>
      </c>
      <c r="B88" s="6"/>
      <c r="C88" s="6" t="str">
        <f>IFERROR(VLOOKUP(fato_base[[#This Row],[Produtos]],'Lista de Produtos'!B:D,3),"Não Encontrado")</f>
        <v>Não Encontrado</v>
      </c>
      <c r="D88" s="6"/>
      <c r="E88" s="6"/>
    </row>
    <row r="89" spans="1:5" x14ac:dyDescent="0.25">
      <c r="A89" s="6" t="str">
        <f>IF(fato_base[[#This Row],[Produtos]]="","",ROW()-1)</f>
        <v/>
      </c>
      <c r="B89" s="6"/>
      <c r="C89" s="6" t="str">
        <f>IFERROR(VLOOKUP(fato_base[[#This Row],[Produtos]],'Lista de Produtos'!B:D,3),"Não Encontrado")</f>
        <v>Não Encontrado</v>
      </c>
      <c r="D89" s="6"/>
      <c r="E89" s="6"/>
    </row>
    <row r="90" spans="1:5" x14ac:dyDescent="0.25">
      <c r="A90" s="6" t="str">
        <f>IF(fato_base[[#This Row],[Produtos]]="","",ROW()-1)</f>
        <v/>
      </c>
      <c r="B90" s="6"/>
      <c r="C90" s="6" t="str">
        <f>IFERROR(VLOOKUP(fato_base[[#This Row],[Produtos]],'Lista de Produtos'!B:D,3),"Não Encontrado")</f>
        <v>Não Encontrado</v>
      </c>
      <c r="D90" s="6"/>
      <c r="E90" s="6"/>
    </row>
    <row r="91" spans="1:5" x14ac:dyDescent="0.25">
      <c r="A91" s="6" t="str">
        <f>IF(fato_base[[#This Row],[Produtos]]="","",ROW()-1)</f>
        <v/>
      </c>
      <c r="B91" s="6"/>
      <c r="C91" s="6" t="str">
        <f>IFERROR(VLOOKUP(fato_base[[#This Row],[Produtos]],'Lista de Produtos'!B:D,3),"Não Encontrado")</f>
        <v>Não Encontrado</v>
      </c>
      <c r="D91" s="6"/>
      <c r="E91" s="6"/>
    </row>
    <row r="92" spans="1:5" x14ac:dyDescent="0.25">
      <c r="A92" s="6" t="str">
        <f>IF(fato_base[[#This Row],[Produtos]]="","",ROW()-1)</f>
        <v/>
      </c>
      <c r="B92" s="6"/>
      <c r="C92" s="6" t="str">
        <f>IFERROR(VLOOKUP(fato_base[[#This Row],[Produtos]],'Lista de Produtos'!B:D,3),"Não Encontrado")</f>
        <v>Não Encontrado</v>
      </c>
      <c r="D92" s="6"/>
      <c r="E92" s="6"/>
    </row>
    <row r="93" spans="1:5" x14ac:dyDescent="0.25">
      <c r="A93" s="6" t="str">
        <f>IF(fato_base[[#This Row],[Produtos]]="","",ROW()-1)</f>
        <v/>
      </c>
      <c r="B93" s="6"/>
      <c r="C93" s="6" t="str">
        <f>IFERROR(VLOOKUP(fato_base[[#This Row],[Produtos]],'Lista de Produtos'!B:D,3),"Não Encontrado")</f>
        <v>Não Encontrado</v>
      </c>
      <c r="D93" s="6"/>
      <c r="E93" s="6"/>
    </row>
    <row r="94" spans="1:5" x14ac:dyDescent="0.25">
      <c r="A94" s="6" t="str">
        <f>IF(fato_base[[#This Row],[Produtos]]="","",ROW()-1)</f>
        <v/>
      </c>
      <c r="B94" s="6"/>
      <c r="C94" s="6" t="str">
        <f>IFERROR(VLOOKUP(fato_base[[#This Row],[Produtos]],'Lista de Produtos'!B:D,3),"Não Encontrado")</f>
        <v>Não Encontrado</v>
      </c>
      <c r="D94" s="6"/>
      <c r="E94" s="6"/>
    </row>
    <row r="95" spans="1:5" x14ac:dyDescent="0.25">
      <c r="A95" s="6" t="str">
        <f>IF(fato_base[[#This Row],[Produtos]]="","",ROW()-1)</f>
        <v/>
      </c>
      <c r="B95" s="6"/>
      <c r="C95" s="6" t="str">
        <f>IFERROR(VLOOKUP(fato_base[[#This Row],[Produtos]],'Lista de Produtos'!B:D,3),"Não Encontrado")</f>
        <v>Não Encontrado</v>
      </c>
      <c r="D95" s="6"/>
      <c r="E95" s="6"/>
    </row>
    <row r="96" spans="1:5" x14ac:dyDescent="0.25">
      <c r="A96" s="6" t="str">
        <f>IF(fato_base[[#This Row],[Produtos]]="","",ROW()-1)</f>
        <v/>
      </c>
      <c r="B96" s="6"/>
      <c r="C96" s="6" t="str">
        <f>IFERROR(VLOOKUP(fato_base[[#This Row],[Produtos]],'Lista de Produtos'!B:D,3),"Não Encontrado")</f>
        <v>Não Encontrado</v>
      </c>
      <c r="D96" s="6"/>
      <c r="E96" s="6"/>
    </row>
    <row r="97" spans="1:5" x14ac:dyDescent="0.25">
      <c r="A97" s="6" t="str">
        <f>IF(fato_base[[#This Row],[Produtos]]="","",ROW()-1)</f>
        <v/>
      </c>
      <c r="B97" s="6"/>
      <c r="C97" s="6" t="str">
        <f>IFERROR(VLOOKUP(fato_base[[#This Row],[Produtos]],'Lista de Produtos'!B:D,3),"Não Encontrado")</f>
        <v>Não Encontrado</v>
      </c>
      <c r="D97" s="6"/>
      <c r="E97" s="6"/>
    </row>
    <row r="98" spans="1:5" x14ac:dyDescent="0.25">
      <c r="A98" s="6" t="str">
        <f>IF(fato_base[[#This Row],[Produtos]]="","",ROW()-1)</f>
        <v/>
      </c>
      <c r="B98" s="6"/>
      <c r="C98" s="6" t="str">
        <f>IFERROR(VLOOKUP(fato_base[[#This Row],[Produtos]],'Lista de Produtos'!B:D,3),"Não Encontrado")</f>
        <v>Não Encontrado</v>
      </c>
      <c r="D98" s="6"/>
      <c r="E98" s="6"/>
    </row>
    <row r="99" spans="1:5" x14ac:dyDescent="0.25">
      <c r="A99" s="6" t="str">
        <f>IF(fato_base[[#This Row],[Produtos]]="","",ROW()-1)</f>
        <v/>
      </c>
      <c r="B99" s="6"/>
      <c r="C99" s="6" t="str">
        <f>IFERROR(VLOOKUP(fato_base[[#This Row],[Produtos]],'Lista de Produtos'!B:D,3),"Não Encontrado")</f>
        <v>Não Encontrado</v>
      </c>
      <c r="D99" s="6"/>
      <c r="E99" s="6"/>
    </row>
    <row r="100" spans="1:5" x14ac:dyDescent="0.25">
      <c r="A100" s="6" t="str">
        <f>IF(fato_base[[#This Row],[Produtos]]="","",ROW()-1)</f>
        <v/>
      </c>
      <c r="B100" s="6"/>
      <c r="C100" s="6" t="str">
        <f>IFERROR(VLOOKUP(fato_base[[#This Row],[Produtos]],'Lista de Produtos'!B:D,3),"Não Encontrado")</f>
        <v>Não Encontrado</v>
      </c>
      <c r="D100" s="6"/>
      <c r="E100" s="6"/>
    </row>
    <row r="101" spans="1:5" x14ac:dyDescent="0.25">
      <c r="A101" s="6" t="str">
        <f>IF(fato_base[[#This Row],[Produtos]]="","",ROW()-1)</f>
        <v/>
      </c>
      <c r="B101" s="6"/>
      <c r="C101" s="6" t="str">
        <f>IFERROR(VLOOKUP(fato_base[[#This Row],[Produtos]],'Lista de Produtos'!B:D,3),"Não Encontrado")</f>
        <v>Não Encontrado</v>
      </c>
      <c r="D101" s="6"/>
      <c r="E101" s="6"/>
    </row>
    <row r="102" spans="1:5" x14ac:dyDescent="0.25">
      <c r="A102" s="6" t="str">
        <f>IF(fato_base[[#This Row],[Produtos]]="","",ROW()-1)</f>
        <v/>
      </c>
      <c r="B102" s="6"/>
      <c r="C102" s="6" t="str">
        <f>IFERROR(VLOOKUP(fato_base[[#This Row],[Produtos]],'Lista de Produtos'!B:D,3),"Não Encontrado")</f>
        <v>Não Encontrado</v>
      </c>
      <c r="D102" s="6"/>
      <c r="E102" s="6"/>
    </row>
    <row r="103" spans="1:5" x14ac:dyDescent="0.25">
      <c r="A103" s="6" t="str">
        <f>IF(fato_base[[#This Row],[Produtos]]="","",ROW()-1)</f>
        <v/>
      </c>
      <c r="B103" s="6"/>
      <c r="C103" s="6" t="str">
        <f>IFERROR(VLOOKUP(fato_base[[#This Row],[Produtos]],'Lista de Produtos'!B:D,3),"Não Encontrado")</f>
        <v>Não Encontrado</v>
      </c>
      <c r="D103" s="6"/>
      <c r="E103" s="6"/>
    </row>
    <row r="104" spans="1:5" x14ac:dyDescent="0.25">
      <c r="A104" s="6" t="str">
        <f>IF(fato_base[[#This Row],[Produtos]]="","",ROW()-1)</f>
        <v/>
      </c>
      <c r="B104" s="6"/>
      <c r="C104" s="6" t="str">
        <f>IFERROR(VLOOKUP(fato_base[[#This Row],[Produtos]],'Lista de Produtos'!B:D,3),"Não Encontrado")</f>
        <v>Não Encontrado</v>
      </c>
      <c r="D104" s="6"/>
      <c r="E104" s="6"/>
    </row>
    <row r="105" spans="1:5" x14ac:dyDescent="0.25">
      <c r="A105" s="6" t="str">
        <f>IF(fato_base[[#This Row],[Produtos]]="","",ROW()-1)</f>
        <v/>
      </c>
      <c r="B105" s="6"/>
      <c r="C105" s="6" t="str">
        <f>IFERROR(VLOOKUP(fato_base[[#This Row],[Produtos]],'Lista de Produtos'!B:D,3),"Não Encontrado")</f>
        <v>Não Encontrado</v>
      </c>
      <c r="D105" s="6"/>
      <c r="E105" s="6"/>
    </row>
    <row r="106" spans="1:5" x14ac:dyDescent="0.25">
      <c r="A106" s="6" t="str">
        <f>IF(fato_base[[#This Row],[Produtos]]="","",ROW()-1)</f>
        <v/>
      </c>
      <c r="B106" s="6"/>
      <c r="C106" s="6" t="str">
        <f>IFERROR(VLOOKUP(fato_base[[#This Row],[Produtos]],'Lista de Produtos'!B:D,3),"Não Encontrado")</f>
        <v>Não Encontrado</v>
      </c>
      <c r="D106" s="6"/>
      <c r="E106" s="6"/>
    </row>
    <row r="107" spans="1:5" x14ac:dyDescent="0.25">
      <c r="A107" s="6" t="str">
        <f>IF(fato_base[[#This Row],[Produtos]]="","",ROW()-1)</f>
        <v/>
      </c>
      <c r="B107" s="6"/>
      <c r="C107" s="6" t="str">
        <f>IFERROR(VLOOKUP(fato_base[[#This Row],[Produtos]],'Lista de Produtos'!B:D,3),"Não Encontrado")</f>
        <v>Não Encontrado</v>
      </c>
      <c r="D107" s="6"/>
      <c r="E107" s="6"/>
    </row>
    <row r="108" spans="1:5" x14ac:dyDescent="0.25">
      <c r="A108" s="6" t="str">
        <f>IF(fato_base[[#This Row],[Produtos]]="","",ROW()-1)</f>
        <v/>
      </c>
      <c r="B108" s="6"/>
      <c r="C108" s="6" t="str">
        <f>IFERROR(VLOOKUP(fato_base[[#This Row],[Produtos]],'Lista de Produtos'!B:D,3),"Não Encontrado")</f>
        <v>Não Encontrado</v>
      </c>
      <c r="D108" s="6"/>
      <c r="E108" s="6"/>
    </row>
    <row r="109" spans="1:5" x14ac:dyDescent="0.25">
      <c r="A109" s="6" t="str">
        <f>IF(fato_base[[#This Row],[Produtos]]="","",ROW()-1)</f>
        <v/>
      </c>
      <c r="B109" s="6"/>
      <c r="C109" s="6" t="str">
        <f>IFERROR(VLOOKUP(fato_base[[#This Row],[Produtos]],'Lista de Produtos'!B:D,3),"Não Encontrado")</f>
        <v>Não Encontrado</v>
      </c>
      <c r="D109" s="6"/>
      <c r="E109" s="6"/>
    </row>
    <row r="110" spans="1:5" x14ac:dyDescent="0.25">
      <c r="A110" s="6" t="str">
        <f>IF(fato_base[[#This Row],[Produtos]]="","",ROW()-1)</f>
        <v/>
      </c>
      <c r="B110" s="6"/>
      <c r="C110" s="6" t="str">
        <f>IFERROR(VLOOKUP(fato_base[[#This Row],[Produtos]],'Lista de Produtos'!B:D,3),"Não Encontrado")</f>
        <v>Não Encontrado</v>
      </c>
      <c r="D110" s="6"/>
      <c r="E110" s="6"/>
    </row>
    <row r="111" spans="1:5" x14ac:dyDescent="0.25">
      <c r="A111" s="6" t="str">
        <f>IF(fato_base[[#This Row],[Produtos]]="","",ROW()-1)</f>
        <v/>
      </c>
      <c r="B111" s="6"/>
      <c r="C111" s="6" t="str">
        <f>IFERROR(VLOOKUP(fato_base[[#This Row],[Produtos]],'Lista de Produtos'!B:D,3),"Não Encontrado")</f>
        <v>Não Encontrado</v>
      </c>
      <c r="D111" s="6"/>
      <c r="E111" s="6"/>
    </row>
    <row r="112" spans="1:5" x14ac:dyDescent="0.25">
      <c r="A112" s="6" t="str">
        <f>IF(fato_base[[#This Row],[Produtos]]="","",ROW()-1)</f>
        <v/>
      </c>
      <c r="B112" s="6"/>
      <c r="C112" s="6" t="str">
        <f>IFERROR(VLOOKUP(fato_base[[#This Row],[Produtos]],'Lista de Produtos'!B:D,3),"Não Encontrado")</f>
        <v>Não Encontrado</v>
      </c>
      <c r="D112" s="6"/>
      <c r="E112" s="6"/>
    </row>
    <row r="113" spans="1:5" x14ac:dyDescent="0.25">
      <c r="A113" s="6" t="str">
        <f>IF(fato_base[[#This Row],[Produtos]]="","",ROW()-1)</f>
        <v/>
      </c>
      <c r="B113" s="6"/>
      <c r="C113" s="6" t="str">
        <f>IFERROR(VLOOKUP(fato_base[[#This Row],[Produtos]],'Lista de Produtos'!B:D,3),"Não Encontrado")</f>
        <v>Não Encontrado</v>
      </c>
      <c r="D113" s="6"/>
      <c r="E113" s="6"/>
    </row>
    <row r="114" spans="1:5" x14ac:dyDescent="0.25">
      <c r="A114" s="6" t="str">
        <f>IF(fato_base[[#This Row],[Produtos]]="","",ROW()-1)</f>
        <v/>
      </c>
      <c r="B114" s="6"/>
      <c r="C114" s="6" t="str">
        <f>IFERROR(VLOOKUP(fato_base[[#This Row],[Produtos]],'Lista de Produtos'!B:D,3),"Não Encontrado")</f>
        <v>Não Encontrado</v>
      </c>
      <c r="D114" s="6"/>
      <c r="E114" s="6"/>
    </row>
    <row r="115" spans="1:5" x14ac:dyDescent="0.25">
      <c r="A115" s="6" t="str">
        <f>IF(fato_base[[#This Row],[Produtos]]="","",ROW()-1)</f>
        <v/>
      </c>
      <c r="B115" s="6"/>
      <c r="C115" s="6" t="str">
        <f>IFERROR(VLOOKUP(fato_base[[#This Row],[Produtos]],'Lista de Produtos'!B:D,3),"Não Encontrado")</f>
        <v>Não Encontrado</v>
      </c>
      <c r="D115" s="6"/>
      <c r="E115" s="6"/>
    </row>
    <row r="116" spans="1:5" x14ac:dyDescent="0.25">
      <c r="A116" s="6" t="str">
        <f>IF(fato_base[[#This Row],[Produtos]]="","",ROW()-1)</f>
        <v/>
      </c>
      <c r="B116" s="6"/>
      <c r="C116" s="6" t="str">
        <f>IFERROR(VLOOKUP(fato_base[[#This Row],[Produtos]],'Lista de Produtos'!B:D,3),"Não Encontrado")</f>
        <v>Não Encontrado</v>
      </c>
      <c r="D116" s="6"/>
      <c r="E116" s="6"/>
    </row>
    <row r="117" spans="1:5" x14ac:dyDescent="0.25">
      <c r="A117" s="6" t="str">
        <f>IF(fato_base[[#This Row],[Produtos]]="","",ROW()-1)</f>
        <v/>
      </c>
      <c r="B117" s="6"/>
      <c r="C117" s="6" t="str">
        <f>IFERROR(VLOOKUP(fato_base[[#This Row],[Produtos]],'Lista de Produtos'!B:D,3),"Não Encontrado")</f>
        <v>Não Encontrado</v>
      </c>
      <c r="D117" s="6"/>
      <c r="E117" s="6"/>
    </row>
    <row r="118" spans="1:5" x14ac:dyDescent="0.25">
      <c r="A118" s="6" t="str">
        <f>IF(fato_base[[#This Row],[Produtos]]="","",ROW()-1)</f>
        <v/>
      </c>
      <c r="B118" s="6"/>
      <c r="C118" s="6" t="str">
        <f>IFERROR(VLOOKUP(fato_base[[#This Row],[Produtos]],'Lista de Produtos'!B:D,3),"Não Encontrado")</f>
        <v>Não Encontrado</v>
      </c>
      <c r="D118" s="6"/>
      <c r="E118" s="6"/>
    </row>
    <row r="119" spans="1:5" x14ac:dyDescent="0.25">
      <c r="A119" s="6" t="str">
        <f>IF(fato_base[[#This Row],[Produtos]]="","",ROW()-1)</f>
        <v/>
      </c>
      <c r="B119" s="6"/>
      <c r="C119" s="6" t="str">
        <f>IFERROR(VLOOKUP(fato_base[[#This Row],[Produtos]],'Lista de Produtos'!B:D,3),"Não Encontrado")</f>
        <v>Não Encontrado</v>
      </c>
      <c r="D119" s="6"/>
      <c r="E119" s="6"/>
    </row>
    <row r="120" spans="1:5" x14ac:dyDescent="0.25">
      <c r="A120" s="6" t="str">
        <f>IF(fato_base[[#This Row],[Produtos]]="","",ROW()-1)</f>
        <v/>
      </c>
      <c r="B120" s="6"/>
      <c r="C120" s="6" t="str">
        <f>IFERROR(VLOOKUP(fato_base[[#This Row],[Produtos]],'Lista de Produtos'!B:D,3),"Não Encontrado")</f>
        <v>Não Encontrado</v>
      </c>
      <c r="D120" s="6"/>
      <c r="E120" s="6"/>
    </row>
    <row r="121" spans="1:5" x14ac:dyDescent="0.25">
      <c r="A121" s="6" t="str">
        <f>IF(fato_base[[#This Row],[Produtos]]="","",ROW()-1)</f>
        <v/>
      </c>
      <c r="B121" s="6"/>
      <c r="C121" s="6" t="str">
        <f>IFERROR(VLOOKUP(fato_base[[#This Row],[Produtos]],'Lista de Produtos'!B:D,3),"Não Encontrado")</f>
        <v>Não Encontrado</v>
      </c>
      <c r="D121" s="6"/>
      <c r="E121" s="6"/>
    </row>
    <row r="122" spans="1:5" x14ac:dyDescent="0.25">
      <c r="A122" s="6" t="str">
        <f>IF(fato_base[[#This Row],[Produtos]]="","",ROW()-1)</f>
        <v/>
      </c>
      <c r="B122" s="6"/>
      <c r="C122" s="6" t="str">
        <f>IFERROR(VLOOKUP(fato_base[[#This Row],[Produtos]],'Lista de Produtos'!B:D,3),"Não Encontrado")</f>
        <v>Não Encontrado</v>
      </c>
      <c r="D122" s="6"/>
      <c r="E122" s="6"/>
    </row>
    <row r="123" spans="1:5" x14ac:dyDescent="0.25">
      <c r="A123" s="6" t="str">
        <f>IF(fato_base[[#This Row],[Produtos]]="","",ROW()-1)</f>
        <v/>
      </c>
      <c r="B123" s="6"/>
      <c r="C123" s="6" t="str">
        <f>IFERROR(VLOOKUP(fato_base[[#This Row],[Produtos]],'Lista de Produtos'!B:D,3),"Não Encontrado")</f>
        <v>Não Encontrado</v>
      </c>
      <c r="D123" s="6"/>
      <c r="E123" s="6"/>
    </row>
    <row r="124" spans="1:5" x14ac:dyDescent="0.25">
      <c r="A124" s="6" t="str">
        <f>IF(fato_base[[#This Row],[Produtos]]="","",ROW()-1)</f>
        <v/>
      </c>
      <c r="B124" s="6"/>
      <c r="C124" s="6" t="str">
        <f>IFERROR(VLOOKUP(fato_base[[#This Row],[Produtos]],'Lista de Produtos'!B:D,3),"Não Encontrado")</f>
        <v>Não Encontrado</v>
      </c>
      <c r="D124" s="6"/>
      <c r="E124" s="6"/>
    </row>
    <row r="125" spans="1:5" x14ac:dyDescent="0.25">
      <c r="A125" s="6" t="str">
        <f>IF(fato_base[[#This Row],[Produtos]]="","",ROW()-1)</f>
        <v/>
      </c>
      <c r="B125" s="6"/>
      <c r="C125" s="6" t="str">
        <f>IFERROR(VLOOKUP(fato_base[[#This Row],[Produtos]],'Lista de Produtos'!B:D,3),"Não Encontrado")</f>
        <v>Não Encontrado</v>
      </c>
      <c r="D125" s="6"/>
      <c r="E125" s="6"/>
    </row>
    <row r="126" spans="1:5" x14ac:dyDescent="0.25">
      <c r="A126" s="6" t="str">
        <f>IF(fato_base[[#This Row],[Produtos]]="","",ROW()-1)</f>
        <v/>
      </c>
      <c r="B126" s="6"/>
      <c r="C126" s="6" t="str">
        <f>IFERROR(VLOOKUP(fato_base[[#This Row],[Produtos]],'Lista de Produtos'!B:D,3),"Não Encontrado")</f>
        <v>Não Encontrado</v>
      </c>
      <c r="D126" s="6"/>
      <c r="E126" s="6"/>
    </row>
    <row r="127" spans="1:5" x14ac:dyDescent="0.25">
      <c r="A127" s="6" t="str">
        <f>IF(fato_base[[#This Row],[Produtos]]="","",ROW()-1)</f>
        <v/>
      </c>
      <c r="B127" s="6"/>
      <c r="C127" s="6" t="str">
        <f>IFERROR(VLOOKUP(fato_base[[#This Row],[Produtos]],'Lista de Produtos'!B:D,3),"Não Encontrado")</f>
        <v>Não Encontrado</v>
      </c>
      <c r="D127" s="6"/>
      <c r="E127" s="6"/>
    </row>
    <row r="128" spans="1:5" x14ac:dyDescent="0.25">
      <c r="A128" s="6" t="str">
        <f>IF(fato_base[[#This Row],[Produtos]]="","",ROW()-1)</f>
        <v/>
      </c>
      <c r="B128" s="6"/>
      <c r="C128" s="6" t="str">
        <f>IFERROR(VLOOKUP(fato_base[[#This Row],[Produtos]],'Lista de Produtos'!B:D,3),"Não Encontrado")</f>
        <v>Não Encontrado</v>
      </c>
      <c r="D128" s="6"/>
      <c r="E128" s="6"/>
    </row>
    <row r="129" spans="1:5" x14ac:dyDescent="0.25">
      <c r="A129" s="6" t="str">
        <f>IF(fato_base[[#This Row],[Produtos]]="","",ROW()-1)</f>
        <v/>
      </c>
      <c r="B129" s="6"/>
      <c r="C129" s="6" t="str">
        <f>IFERROR(VLOOKUP(fato_base[[#This Row],[Produtos]],'Lista de Produtos'!B:D,3),"Não Encontrado")</f>
        <v>Não Encontrado</v>
      </c>
      <c r="D129" s="6"/>
      <c r="E129" s="6"/>
    </row>
    <row r="130" spans="1:5" x14ac:dyDescent="0.25">
      <c r="A130" s="6" t="str">
        <f>IF(fato_base[[#This Row],[Produtos]]="","",ROW()-1)</f>
        <v/>
      </c>
      <c r="B130" s="6"/>
      <c r="C130" s="6" t="str">
        <f>IFERROR(VLOOKUP(fato_base[[#This Row],[Produtos]],'Lista de Produtos'!B:D,3),"Não Encontrado")</f>
        <v>Não Encontrado</v>
      </c>
      <c r="D130" s="6"/>
      <c r="E130" s="6"/>
    </row>
    <row r="131" spans="1:5" x14ac:dyDescent="0.25">
      <c r="A131" s="6" t="str">
        <f>IF(fato_base[[#This Row],[Produtos]]="","",ROW()-1)</f>
        <v/>
      </c>
      <c r="B131" s="6"/>
      <c r="C131" s="6" t="str">
        <f>IFERROR(VLOOKUP(fato_base[[#This Row],[Produtos]],'Lista de Produtos'!B:D,3),"Não Encontrado")</f>
        <v>Não Encontrado</v>
      </c>
      <c r="D131" s="6"/>
      <c r="E131" s="6"/>
    </row>
    <row r="132" spans="1:5" x14ac:dyDescent="0.25">
      <c r="A132" s="6" t="str">
        <f>IF(fato_base[[#This Row],[Produtos]]="","",ROW()-1)</f>
        <v/>
      </c>
      <c r="B132" s="6"/>
      <c r="C132" s="6" t="str">
        <f>IFERROR(VLOOKUP(fato_base[[#This Row],[Produtos]],'Lista de Produtos'!B:D,3),"Não Encontrado")</f>
        <v>Não Encontrado</v>
      </c>
      <c r="D132" s="6"/>
      <c r="E132" s="6"/>
    </row>
    <row r="133" spans="1:5" x14ac:dyDescent="0.25">
      <c r="A133" s="6" t="str">
        <f>IF(fato_base[[#This Row],[Produtos]]="","",ROW()-1)</f>
        <v/>
      </c>
      <c r="B133" s="6"/>
      <c r="C133" s="6" t="str">
        <f>IFERROR(VLOOKUP(fato_base[[#This Row],[Produtos]],'Lista de Produtos'!B:D,3),"Não Encontrado")</f>
        <v>Não Encontrado</v>
      </c>
      <c r="D133" s="6"/>
      <c r="E133" s="6"/>
    </row>
    <row r="134" spans="1:5" x14ac:dyDescent="0.25">
      <c r="A134" s="6" t="str">
        <f>IF(fato_base[[#This Row],[Produtos]]="","",ROW()-1)</f>
        <v/>
      </c>
      <c r="B134" s="6"/>
      <c r="C134" s="6" t="str">
        <f>IFERROR(VLOOKUP(fato_base[[#This Row],[Produtos]],'Lista de Produtos'!B:D,3),"Não Encontrado")</f>
        <v>Não Encontrado</v>
      </c>
      <c r="D134" s="6"/>
      <c r="E134" s="6"/>
    </row>
    <row r="135" spans="1:5" x14ac:dyDescent="0.25">
      <c r="A135" s="6" t="str">
        <f>IF(fato_base[[#This Row],[Produtos]]="","",ROW()-1)</f>
        <v/>
      </c>
      <c r="B135" s="6"/>
      <c r="C135" s="6" t="str">
        <f>IFERROR(VLOOKUP(fato_base[[#This Row],[Produtos]],'Lista de Produtos'!B:D,3),"Não Encontrado")</f>
        <v>Não Encontrado</v>
      </c>
      <c r="D135" s="6"/>
      <c r="E135" s="6"/>
    </row>
    <row r="136" spans="1:5" x14ac:dyDescent="0.25">
      <c r="A136" s="6" t="str">
        <f>IF(fato_base[[#This Row],[Produtos]]="","",ROW()-1)</f>
        <v/>
      </c>
      <c r="B136" s="6"/>
      <c r="C136" s="6" t="str">
        <f>IFERROR(VLOOKUP(fato_base[[#This Row],[Produtos]],'Lista de Produtos'!B:D,3),"Não Encontrado")</f>
        <v>Não Encontrado</v>
      </c>
      <c r="D136" s="6"/>
      <c r="E136" s="6"/>
    </row>
    <row r="137" spans="1:5" x14ac:dyDescent="0.25">
      <c r="A137" s="6" t="str">
        <f>IF(fato_base[[#This Row],[Produtos]]="","",ROW()-1)</f>
        <v/>
      </c>
      <c r="B137" s="6"/>
      <c r="C137" s="6" t="str">
        <f>IFERROR(VLOOKUP(fato_base[[#This Row],[Produtos]],'Lista de Produtos'!B:D,3),"Não Encontrado")</f>
        <v>Não Encontrado</v>
      </c>
      <c r="D137" s="6"/>
      <c r="E137" s="6"/>
    </row>
    <row r="138" spans="1:5" x14ac:dyDescent="0.25">
      <c r="A138" s="6" t="str">
        <f>IF(fato_base[[#This Row],[Produtos]]="","",ROW()-1)</f>
        <v/>
      </c>
      <c r="B138" s="6"/>
      <c r="C138" s="6" t="str">
        <f>IFERROR(VLOOKUP(fato_base[[#This Row],[Produtos]],'Lista de Produtos'!B:D,3),"Não Encontrado")</f>
        <v>Não Encontrado</v>
      </c>
      <c r="D138" s="6"/>
      <c r="E138" s="6"/>
    </row>
    <row r="139" spans="1:5" x14ac:dyDescent="0.25">
      <c r="A139" s="6" t="str">
        <f>IF(fato_base[[#This Row],[Produtos]]="","",ROW()-1)</f>
        <v/>
      </c>
      <c r="B139" s="6"/>
      <c r="C139" s="6" t="str">
        <f>IFERROR(VLOOKUP(fato_base[[#This Row],[Produtos]],'Lista de Produtos'!B:D,3),"Não Encontrado")</f>
        <v>Não Encontrado</v>
      </c>
      <c r="D139" s="6"/>
      <c r="E139" s="6"/>
    </row>
    <row r="140" spans="1:5" x14ac:dyDescent="0.25">
      <c r="A140" s="6" t="str">
        <f>IF(fato_base[[#This Row],[Produtos]]="","",ROW()-1)</f>
        <v/>
      </c>
      <c r="B140" s="6"/>
      <c r="C140" s="6" t="str">
        <f>IFERROR(VLOOKUP(fato_base[[#This Row],[Produtos]],'Lista de Produtos'!B:D,3),"Não Encontrado")</f>
        <v>Não Encontrado</v>
      </c>
      <c r="D140" s="6"/>
      <c r="E140" s="6"/>
    </row>
    <row r="141" spans="1:5" x14ac:dyDescent="0.25">
      <c r="A141" s="6" t="str">
        <f>IF(fato_base[[#This Row],[Produtos]]="","",ROW()-1)</f>
        <v/>
      </c>
      <c r="B141" s="6"/>
      <c r="C141" s="6" t="str">
        <f>IFERROR(VLOOKUP(fato_base[[#This Row],[Produtos]],'Lista de Produtos'!B:D,3),"Não Encontrado")</f>
        <v>Não Encontrado</v>
      </c>
      <c r="D141" s="6"/>
      <c r="E141" s="6"/>
    </row>
    <row r="142" spans="1:5" x14ac:dyDescent="0.25">
      <c r="A142" s="6" t="str">
        <f>IF(fato_base[[#This Row],[Produtos]]="","",ROW()-1)</f>
        <v/>
      </c>
      <c r="B142" s="6"/>
      <c r="C142" s="6" t="str">
        <f>IFERROR(VLOOKUP(fato_base[[#This Row],[Produtos]],'Lista de Produtos'!B:D,3),"Não Encontrado")</f>
        <v>Não Encontrado</v>
      </c>
      <c r="D142" s="6"/>
      <c r="E142" s="6"/>
    </row>
    <row r="143" spans="1:5" x14ac:dyDescent="0.25">
      <c r="A143" s="6" t="str">
        <f>IF(fato_base[[#This Row],[Produtos]]="","",ROW()-1)</f>
        <v/>
      </c>
      <c r="B143" s="6"/>
      <c r="C143" s="6" t="str">
        <f>IFERROR(VLOOKUP(fato_base[[#This Row],[Produtos]],'Lista de Produtos'!B:D,3),"Não Encontrado")</f>
        <v>Não Encontrado</v>
      </c>
      <c r="D143" s="6"/>
      <c r="E143" s="6"/>
    </row>
    <row r="144" spans="1:5" x14ac:dyDescent="0.25">
      <c r="A144" s="6" t="str">
        <f>IF(fato_base[[#This Row],[Produtos]]="","",ROW()-1)</f>
        <v/>
      </c>
      <c r="B144" s="6"/>
      <c r="C144" s="6" t="str">
        <f>IFERROR(VLOOKUP(fato_base[[#This Row],[Produtos]],'Lista de Produtos'!B:D,3),"Não Encontrado")</f>
        <v>Não Encontrado</v>
      </c>
      <c r="D144" s="6"/>
      <c r="E144" s="6"/>
    </row>
    <row r="145" spans="1:5" x14ac:dyDescent="0.25">
      <c r="A145" s="6" t="str">
        <f>IF(fato_base[[#This Row],[Produtos]]="","",ROW()-1)</f>
        <v/>
      </c>
      <c r="B145" s="6"/>
      <c r="C145" s="6" t="str">
        <f>IFERROR(VLOOKUP(fato_base[[#This Row],[Produtos]],'Lista de Produtos'!B:D,3),"Não Encontrado")</f>
        <v>Não Encontrado</v>
      </c>
      <c r="D145" s="6"/>
      <c r="E145" s="6"/>
    </row>
    <row r="146" spans="1:5" x14ac:dyDescent="0.25">
      <c r="A146" s="6" t="str">
        <f>IF(fato_base[[#This Row],[Produtos]]="","",ROW()-1)</f>
        <v/>
      </c>
      <c r="B146" s="6"/>
      <c r="C146" s="6" t="str">
        <f>IFERROR(VLOOKUP(fato_base[[#This Row],[Produtos]],'Lista de Produtos'!B:D,3),"Não Encontrado")</f>
        <v>Não Encontrado</v>
      </c>
      <c r="D146" s="6"/>
      <c r="E146" s="6"/>
    </row>
    <row r="147" spans="1:5" x14ac:dyDescent="0.25">
      <c r="A147" s="6" t="str">
        <f>IF(fato_base[[#This Row],[Produtos]]="","",ROW()-1)</f>
        <v/>
      </c>
      <c r="B147" s="6"/>
      <c r="C147" s="6" t="str">
        <f>IFERROR(VLOOKUP(fato_base[[#This Row],[Produtos]],'Lista de Produtos'!B:D,3),"Não Encontrado")</f>
        <v>Não Encontrado</v>
      </c>
      <c r="D147" s="6"/>
      <c r="E147" s="6"/>
    </row>
    <row r="148" spans="1:5" x14ac:dyDescent="0.25">
      <c r="A148" s="6" t="str">
        <f>IF(fato_base[[#This Row],[Produtos]]="","",ROW()-1)</f>
        <v/>
      </c>
      <c r="B148" s="6"/>
      <c r="C148" s="6" t="str">
        <f>IFERROR(VLOOKUP(fato_base[[#This Row],[Produtos]],'Lista de Produtos'!B:D,3),"Não Encontrado")</f>
        <v>Não Encontrado</v>
      </c>
      <c r="D148" s="6"/>
      <c r="E148" s="6"/>
    </row>
    <row r="149" spans="1:5" x14ac:dyDescent="0.25">
      <c r="A149" s="6" t="str">
        <f>IF(fato_base[[#This Row],[Produtos]]="","",ROW()-1)</f>
        <v/>
      </c>
      <c r="B149" s="6"/>
      <c r="C149" s="6" t="str">
        <f>IFERROR(VLOOKUP(fato_base[[#This Row],[Produtos]],'Lista de Produtos'!B:D,3),"Não Encontrado")</f>
        <v>Não Encontrado</v>
      </c>
      <c r="D149" s="6"/>
      <c r="E149" s="6"/>
    </row>
    <row r="150" spans="1:5" x14ac:dyDescent="0.25">
      <c r="A150" s="6" t="str">
        <f>IF(fato_base[[#This Row],[Produtos]]="","",ROW()-1)</f>
        <v/>
      </c>
      <c r="B150" s="6"/>
      <c r="C150" s="6" t="str">
        <f>IFERROR(VLOOKUP(fato_base[[#This Row],[Produtos]],'Lista de Produtos'!B:D,3),"Não Encontrado")</f>
        <v>Não Encontrado</v>
      </c>
      <c r="D150" s="6"/>
      <c r="E150" s="6"/>
    </row>
    <row r="151" spans="1:5" x14ac:dyDescent="0.25">
      <c r="A151" s="6" t="str">
        <f>IF(fato_base[[#This Row],[Produtos]]="","",ROW()-1)</f>
        <v/>
      </c>
      <c r="B151" s="6"/>
      <c r="C151" s="6" t="str">
        <f>IFERROR(VLOOKUP(fato_base[[#This Row],[Produtos]],'Lista de Produtos'!B:D,3),"Não Encontrado")</f>
        <v>Não Encontrado</v>
      </c>
      <c r="D151" s="6"/>
      <c r="E151" s="6"/>
    </row>
    <row r="152" spans="1:5" x14ac:dyDescent="0.25">
      <c r="A152" s="6" t="str">
        <f>IF(fato_base[[#This Row],[Produtos]]="","",ROW()-1)</f>
        <v/>
      </c>
      <c r="B152" s="6"/>
      <c r="C152" s="6" t="str">
        <f>IFERROR(VLOOKUP(fato_base[[#This Row],[Produtos]],'Lista de Produtos'!B:D,3),"Não Encontrado")</f>
        <v>Não Encontrado</v>
      </c>
      <c r="D152" s="6"/>
      <c r="E152" s="6"/>
    </row>
    <row r="153" spans="1:5" x14ac:dyDescent="0.25">
      <c r="A153" s="6" t="str">
        <f>IF(fato_base[[#This Row],[Produtos]]="","",ROW()-1)</f>
        <v/>
      </c>
      <c r="B153" s="6"/>
      <c r="C153" s="6" t="str">
        <f>IFERROR(VLOOKUP(fato_base[[#This Row],[Produtos]],'Lista de Produtos'!B:D,3),"Não Encontrado")</f>
        <v>Não Encontrado</v>
      </c>
      <c r="D153" s="6"/>
      <c r="E153" s="6"/>
    </row>
    <row r="154" spans="1:5" x14ac:dyDescent="0.25">
      <c r="A154" s="6" t="str">
        <f>IF(fato_base[[#This Row],[Produtos]]="","",ROW()-1)</f>
        <v/>
      </c>
      <c r="B154" s="6"/>
      <c r="C154" s="6" t="str">
        <f>IFERROR(VLOOKUP(fato_base[[#This Row],[Produtos]],'Lista de Produtos'!B:D,3),"Não Encontrado")</f>
        <v>Não Encontrado</v>
      </c>
      <c r="D154" s="6"/>
      <c r="E154" s="6"/>
    </row>
    <row r="155" spans="1:5" x14ac:dyDescent="0.25">
      <c r="A155" s="6" t="str">
        <f>IF(fato_base[[#This Row],[Produtos]]="","",ROW()-1)</f>
        <v/>
      </c>
      <c r="B155" s="6"/>
      <c r="C155" s="6" t="str">
        <f>IFERROR(VLOOKUP(fato_base[[#This Row],[Produtos]],'Lista de Produtos'!B:D,3),"Não Encontrado")</f>
        <v>Não Encontrado</v>
      </c>
      <c r="D155" s="6"/>
      <c r="E155" s="6"/>
    </row>
    <row r="156" spans="1:5" x14ac:dyDescent="0.25">
      <c r="A156" s="6" t="str">
        <f>IF(fato_base[[#This Row],[Produtos]]="","",ROW()-1)</f>
        <v/>
      </c>
      <c r="B156" s="6"/>
      <c r="C156" s="6" t="str">
        <f>IFERROR(VLOOKUP(fato_base[[#This Row],[Produtos]],'Lista de Produtos'!B:D,3),"Não Encontrado")</f>
        <v>Não Encontrado</v>
      </c>
      <c r="D156" s="6"/>
      <c r="E156" s="6"/>
    </row>
    <row r="157" spans="1:5" x14ac:dyDescent="0.25">
      <c r="A157" s="6" t="str">
        <f>IF(fato_base[[#This Row],[Produtos]]="","",ROW()-1)</f>
        <v/>
      </c>
      <c r="B157" s="6"/>
      <c r="C157" s="6" t="str">
        <f>IFERROR(VLOOKUP(fato_base[[#This Row],[Produtos]],'Lista de Produtos'!B:D,3),"Não Encontrado")</f>
        <v>Não Encontrado</v>
      </c>
      <c r="D157" s="6"/>
      <c r="E157" s="6"/>
    </row>
    <row r="158" spans="1:5" x14ac:dyDescent="0.25">
      <c r="A158" s="6" t="str">
        <f>IF(fato_base[[#This Row],[Produtos]]="","",ROW()-1)</f>
        <v/>
      </c>
      <c r="B158" s="6"/>
      <c r="C158" s="6" t="str">
        <f>IFERROR(VLOOKUP(fato_base[[#This Row],[Produtos]],'Lista de Produtos'!B:D,3),"Não Encontrado")</f>
        <v>Não Encontrado</v>
      </c>
      <c r="D158" s="6"/>
      <c r="E158" s="6"/>
    </row>
  </sheetData>
  <pageMargins left="0.511811024" right="0.511811024" top="0.78740157499999996" bottom="0.78740157499999996" header="0.31496062000000002" footer="0.31496062000000002"/>
  <drawing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422" yWindow="306" count="4">
        <x14:dataValidation type="list" allowBlank="1" showInputMessage="1" showErrorMessage="1" errorTitle="Cadastre o Cliente " error="Cliente não encontrado, cadastre na ava Lista de Clientes" promptTitle="Lista de Clientes" prompt="Selecione um cliente para lançamento" xr:uid="{98F69971-22B9-4B8E-ADF8-C5DFA41D9C6D}">
          <x14:formula1>
            <xm:f>'Lista de Clientes'!$B:$B</xm:f>
          </x14:formula1>
          <xm:sqref>D3:D4 D6:D158</xm:sqref>
        </x14:dataValidation>
        <x14:dataValidation type="list" allowBlank="1" showInputMessage="1" showErrorMessage="1" errorTitle="Cadastre o Cliente " error="Cliente não encontrado, cadastre na aba Lista de Clientes" promptTitle="Lista de Clientes" prompt="Selecione um cliente para lançamento" xr:uid="{B4E87151-FAA7-4AE4-B7F6-A84820AEB0E9}">
          <x14:formula1>
            <xm:f>'Lista de Clientes'!$B:$B</xm:f>
          </x14:formula1>
          <xm:sqref>D2</xm:sqref>
        </x14:dataValidation>
        <x14:dataValidation type="list" allowBlank="1" showErrorMessage="1" errorTitle="Cadastre o Cliente " error="Cliente não encontrado, cadastre na ava Lista de Clientes" promptTitle="Lista de Clientes" prompt="Selecione um cliente para lançamento" xr:uid="{2AF7A2A6-A489-403A-AB9E-6791675185E4}">
          <x14:formula1>
            <xm:f>'Lista de Clientes'!$B:$B</xm:f>
          </x14:formula1>
          <xm:sqref>D5</xm:sqref>
        </x14:dataValidation>
        <x14:dataValidation type="list" allowBlank="1" showInputMessage="1" showErrorMessage="1" errorTitle="Produto Não Cadastrado" error="Cadastre esse produto na aba Lista de Produtos" promptTitle="Selecione um Produto" prompt="Selecione um produto na lista de Produtos" xr:uid="{D6A71109-0075-4AEB-86E0-81B4BFBE7567}">
          <x14:formula1>
            <xm:f>'Lista de Produtos'!$B:$B</xm:f>
          </x14:formula1>
          <xm:sqref>B2:B158</xm:sqref>
        </x14:dataValidation>
      </x14:dataValidations>
    </ext>
    <ext xmlns:x15="http://schemas.microsoft.com/office/spreadsheetml/2010/11/main" uri="{3A4CF648-6AED-40f4-86FF-DC5316D8AED3}">
      <x14:slicerList xmlns:x14="http://schemas.microsoft.com/office/spreadsheetml/2009/9/main">
        <x14:slicer r:id="rId3"/>
      </x14:slicerList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8370A0-423F-4A6E-A923-41244983EA86}">
  <dimension ref="A1:C25"/>
  <sheetViews>
    <sheetView showGridLines="0" workbookViewId="0"/>
  </sheetViews>
  <sheetFormatPr defaultColWidth="0" defaultRowHeight="15" x14ac:dyDescent="0.25"/>
  <cols>
    <col min="1" max="1" width="14" bestFit="1" customWidth="1"/>
    <col min="2" max="2" width="11.5703125" bestFit="1" customWidth="1"/>
    <col min="3" max="3" width="12.7109375" bestFit="1" customWidth="1"/>
    <col min="4" max="25" width="9.140625" customWidth="1"/>
    <col min="26" max="16384" width="9.140625" hidden="1"/>
  </cols>
  <sheetData>
    <row r="1" spans="1:3" x14ac:dyDescent="0.25">
      <c r="A1" t="s">
        <v>8</v>
      </c>
      <c r="B1" t="s">
        <v>4</v>
      </c>
      <c r="C1" t="s">
        <v>9</v>
      </c>
    </row>
    <row r="2" spans="1:3" x14ac:dyDescent="0.25">
      <c r="A2" s="4">
        <f>IF(dim_cliente[[#This Row],[Cliente]]="","",ROW()-1)</f>
        <v>1</v>
      </c>
      <c r="B2" s="4" t="s">
        <v>32</v>
      </c>
      <c r="C2" s="4" t="s">
        <v>52</v>
      </c>
    </row>
    <row r="3" spans="1:3" x14ac:dyDescent="0.25">
      <c r="A3" s="4">
        <f>IF(dim_cliente[[#This Row],[Cliente]]="","",ROW()-1)</f>
        <v>2</v>
      </c>
      <c r="B3" s="4" t="s">
        <v>33</v>
      </c>
      <c r="C3" s="4" t="s">
        <v>53</v>
      </c>
    </row>
    <row r="4" spans="1:3" x14ac:dyDescent="0.25">
      <c r="A4" s="4">
        <f>IF(dim_cliente[[#This Row],[Cliente]]="","",ROW()-1)</f>
        <v>3</v>
      </c>
      <c r="B4" s="4" t="s">
        <v>34</v>
      </c>
      <c r="C4" s="4" t="s">
        <v>54</v>
      </c>
    </row>
    <row r="5" spans="1:3" x14ac:dyDescent="0.25">
      <c r="A5" s="4">
        <f>IF(dim_cliente[[#This Row],[Cliente]]="","",ROW()-1)</f>
        <v>4</v>
      </c>
      <c r="B5" s="4" t="s">
        <v>35</v>
      </c>
      <c r="C5" s="4" t="s">
        <v>52</v>
      </c>
    </row>
    <row r="6" spans="1:3" x14ac:dyDescent="0.25">
      <c r="A6" s="4">
        <f>IF(dim_cliente[[#This Row],[Cliente]]="","",ROW()-1)</f>
        <v>5</v>
      </c>
      <c r="B6" s="4" t="s">
        <v>36</v>
      </c>
      <c r="C6" s="4" t="s">
        <v>53</v>
      </c>
    </row>
    <row r="7" spans="1:3" x14ac:dyDescent="0.25">
      <c r="A7" s="4">
        <f>IF(dim_cliente[[#This Row],[Cliente]]="","",ROW()-1)</f>
        <v>6</v>
      </c>
      <c r="B7" s="4" t="s">
        <v>37</v>
      </c>
      <c r="C7" s="4" t="s">
        <v>54</v>
      </c>
    </row>
    <row r="8" spans="1:3" x14ac:dyDescent="0.25">
      <c r="A8" s="4">
        <f>IF(dim_cliente[[#This Row],[Cliente]]="","",ROW()-1)</f>
        <v>7</v>
      </c>
      <c r="B8" s="4" t="s">
        <v>38</v>
      </c>
      <c r="C8" s="4" t="s">
        <v>52</v>
      </c>
    </row>
    <row r="9" spans="1:3" x14ac:dyDescent="0.25">
      <c r="A9" s="4">
        <f>IF(dim_cliente[[#This Row],[Cliente]]="","",ROW()-1)</f>
        <v>8</v>
      </c>
      <c r="B9" s="4" t="s">
        <v>39</v>
      </c>
      <c r="C9" s="4" t="s">
        <v>53</v>
      </c>
    </row>
    <row r="10" spans="1:3" x14ac:dyDescent="0.25">
      <c r="A10" s="4">
        <f>IF(dim_cliente[[#This Row],[Cliente]]="","",ROW()-1)</f>
        <v>9</v>
      </c>
      <c r="B10" s="4" t="s">
        <v>40</v>
      </c>
      <c r="C10" s="4" t="s">
        <v>54</v>
      </c>
    </row>
    <row r="11" spans="1:3" x14ac:dyDescent="0.25">
      <c r="A11" s="4">
        <f>IF(dim_cliente[[#This Row],[Cliente]]="","",ROW()-1)</f>
        <v>10</v>
      </c>
      <c r="B11" s="4" t="s">
        <v>41</v>
      </c>
      <c r="C11" s="4" t="s">
        <v>52</v>
      </c>
    </row>
    <row r="12" spans="1:3" x14ac:dyDescent="0.25">
      <c r="A12" s="4">
        <f>IF(dim_cliente[[#This Row],[Cliente]]="","",ROW()-1)</f>
        <v>11</v>
      </c>
      <c r="B12" s="4" t="s">
        <v>42</v>
      </c>
      <c r="C12" s="4" t="s">
        <v>53</v>
      </c>
    </row>
    <row r="13" spans="1:3" x14ac:dyDescent="0.25">
      <c r="A13" s="4">
        <f>IF(dim_cliente[[#This Row],[Cliente]]="","",ROW()-1)</f>
        <v>12</v>
      </c>
      <c r="B13" s="4" t="s">
        <v>43</v>
      </c>
      <c r="C13" s="4" t="s">
        <v>54</v>
      </c>
    </row>
    <row r="14" spans="1:3" x14ac:dyDescent="0.25">
      <c r="A14" s="4">
        <f>IF(dim_cliente[[#This Row],[Cliente]]="","",ROW()-1)</f>
        <v>13</v>
      </c>
      <c r="B14" s="4" t="s">
        <v>44</v>
      </c>
      <c r="C14" s="4" t="s">
        <v>52</v>
      </c>
    </row>
    <row r="15" spans="1:3" x14ac:dyDescent="0.25">
      <c r="A15" s="4">
        <f>IF(dim_cliente[[#This Row],[Cliente]]="","",ROW()-1)</f>
        <v>14</v>
      </c>
      <c r="B15" s="4" t="s">
        <v>45</v>
      </c>
      <c r="C15" s="4" t="s">
        <v>53</v>
      </c>
    </row>
    <row r="16" spans="1:3" x14ac:dyDescent="0.25">
      <c r="A16" s="4">
        <f>IF(dim_cliente[[#This Row],[Cliente]]="","",ROW()-1)</f>
        <v>15</v>
      </c>
      <c r="B16" s="4" t="s">
        <v>46</v>
      </c>
      <c r="C16" s="4" t="s">
        <v>54</v>
      </c>
    </row>
    <row r="17" spans="1:3" x14ac:dyDescent="0.25">
      <c r="A17" s="4">
        <f>IF(dim_cliente[[#This Row],[Cliente]]="","",ROW()-1)</f>
        <v>16</v>
      </c>
      <c r="B17" s="4" t="s">
        <v>47</v>
      </c>
      <c r="C17" s="4" t="s">
        <v>52</v>
      </c>
    </row>
    <row r="18" spans="1:3" x14ac:dyDescent="0.25">
      <c r="A18" s="4">
        <f>IF(dim_cliente[[#This Row],[Cliente]]="","",ROW()-1)</f>
        <v>17</v>
      </c>
      <c r="B18" s="4" t="s">
        <v>48</v>
      </c>
      <c r="C18" s="4" t="s">
        <v>53</v>
      </c>
    </row>
    <row r="19" spans="1:3" x14ac:dyDescent="0.25">
      <c r="A19" s="4">
        <f>IF(dim_cliente[[#This Row],[Cliente]]="","",ROW()-1)</f>
        <v>18</v>
      </c>
      <c r="B19" s="4" t="s">
        <v>49</v>
      </c>
      <c r="C19" s="4" t="s">
        <v>54</v>
      </c>
    </row>
    <row r="20" spans="1:3" x14ac:dyDescent="0.25">
      <c r="A20" s="4">
        <f>IF(dim_cliente[[#This Row],[Cliente]]="","",ROW()-1)</f>
        <v>19</v>
      </c>
      <c r="B20" s="4" t="s">
        <v>50</v>
      </c>
      <c r="C20" s="4" t="s">
        <v>52</v>
      </c>
    </row>
    <row r="21" spans="1:3" x14ac:dyDescent="0.25">
      <c r="A21" s="4">
        <f>IF(dim_cliente[[#This Row],[Cliente]]="","",ROW()-1)</f>
        <v>20</v>
      </c>
      <c r="B21" s="4" t="s">
        <v>51</v>
      </c>
      <c r="C21" s="4" t="s">
        <v>53</v>
      </c>
    </row>
    <row r="22" spans="1:3" x14ac:dyDescent="0.25">
      <c r="A22" s="5">
        <f>IF(dim_cliente[[#This Row],[Cliente]]="","",ROW()-1)</f>
        <v>21</v>
      </c>
      <c r="B22" s="5" t="s">
        <v>62</v>
      </c>
      <c r="C22" s="5" t="s">
        <v>63</v>
      </c>
    </row>
    <row r="23" spans="1:3" x14ac:dyDescent="0.25">
      <c r="A23" s="5">
        <f>IF(dim_cliente[[#This Row],[Cliente]]="","",ROW()-1)</f>
        <v>22</v>
      </c>
      <c r="B23" s="5" t="s">
        <v>64</v>
      </c>
      <c r="C23" s="5" t="s">
        <v>65</v>
      </c>
    </row>
    <row r="24" spans="1:3" x14ac:dyDescent="0.25">
      <c r="A24" s="30">
        <f>IF(dim_cliente[[#This Row],[Cliente]]="","",ROW()-1)</f>
        <v>23</v>
      </c>
      <c r="B24" s="5" t="s">
        <v>113</v>
      </c>
      <c r="C24" s="5" t="s">
        <v>114</v>
      </c>
    </row>
    <row r="25" spans="1:3" x14ac:dyDescent="0.25">
      <c r="A25" s="30" t="str">
        <f>IF(dim_cliente[[#This Row],[Cliente]]="","",ROW()-1)</f>
        <v/>
      </c>
      <c r="B25" s="5"/>
      <c r="C25" s="5"/>
    </row>
  </sheetData>
  <phoneticPr fontId="1" type="noConversion"/>
  <pageMargins left="0.511811024" right="0.511811024" top="0.78740157499999996" bottom="0.78740157499999996" header="0.31496062000000002" footer="0.31496062000000002"/>
  <drawing r:id="rId1"/>
  <tableParts count="1"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185616-B52C-4E77-8B93-0E07CAB96D11}">
  <dimension ref="A1:E24"/>
  <sheetViews>
    <sheetView showGridLines="0" workbookViewId="0"/>
  </sheetViews>
  <sheetFormatPr defaultColWidth="0" defaultRowHeight="15" x14ac:dyDescent="0.25"/>
  <cols>
    <col min="1" max="1" width="14.28515625" style="1" customWidth="1"/>
    <col min="2" max="2" width="16.140625" customWidth="1"/>
    <col min="3" max="3" width="12" bestFit="1" customWidth="1"/>
    <col min="4" max="4" width="18.85546875" bestFit="1" customWidth="1"/>
    <col min="5" max="5" width="20.42578125" bestFit="1" customWidth="1"/>
    <col min="6" max="24" width="9.140625" customWidth="1"/>
    <col min="25" max="16384" width="9.140625" hidden="1"/>
  </cols>
  <sheetData>
    <row r="1" spans="1:5" x14ac:dyDescent="0.25">
      <c r="A1" s="3" t="s">
        <v>5</v>
      </c>
      <c r="B1" s="2" t="s">
        <v>6</v>
      </c>
      <c r="C1" s="2" t="s">
        <v>7</v>
      </c>
      <c r="D1" s="2" t="s">
        <v>1</v>
      </c>
      <c r="E1" s="2" t="s">
        <v>58</v>
      </c>
    </row>
    <row r="2" spans="1:5" x14ac:dyDescent="0.25">
      <c r="A2" s="14">
        <f>IF(dim_produto[[#This Row],[Nome Produto]]="","",ROW()-1)</f>
        <v>1</v>
      </c>
      <c r="B2" s="14" t="s">
        <v>12</v>
      </c>
      <c r="C2" s="14" t="s">
        <v>10</v>
      </c>
      <c r="D2" s="14">
        <v>10</v>
      </c>
      <c r="E2" s="14" t="s">
        <v>59</v>
      </c>
    </row>
    <row r="3" spans="1:5" x14ac:dyDescent="0.25">
      <c r="A3" s="14">
        <f>IF(dim_produto[[#This Row],[Nome Produto]]="","",ROW()-1)</f>
        <v>2</v>
      </c>
      <c r="B3" s="14" t="s">
        <v>13</v>
      </c>
      <c r="C3" s="14" t="s">
        <v>56</v>
      </c>
      <c r="D3" s="14">
        <v>20</v>
      </c>
      <c r="E3" s="14" t="s">
        <v>60</v>
      </c>
    </row>
    <row r="4" spans="1:5" x14ac:dyDescent="0.25">
      <c r="A4" s="14">
        <f>IF(dim_produto[[#This Row],[Nome Produto]]="","",ROW()-1)</f>
        <v>3</v>
      </c>
      <c r="B4" s="14" t="s">
        <v>14</v>
      </c>
      <c r="C4" s="14" t="s">
        <v>10</v>
      </c>
      <c r="D4" s="14">
        <v>30</v>
      </c>
      <c r="E4" s="14" t="s">
        <v>61</v>
      </c>
    </row>
    <row r="5" spans="1:5" x14ac:dyDescent="0.25">
      <c r="A5" s="14">
        <f>IF(dim_produto[[#This Row],[Nome Produto]]="","",ROW()-1)</f>
        <v>4</v>
      </c>
      <c r="B5" s="14" t="s">
        <v>15</v>
      </c>
      <c r="C5" s="14" t="s">
        <v>56</v>
      </c>
      <c r="D5" s="14">
        <v>40</v>
      </c>
      <c r="E5" s="14"/>
    </row>
    <row r="6" spans="1:5" x14ac:dyDescent="0.25">
      <c r="A6" s="14">
        <f>IF(dim_produto[[#This Row],[Nome Produto]]="","",ROW()-1)</f>
        <v>5</v>
      </c>
      <c r="B6" s="14" t="s">
        <v>16</v>
      </c>
      <c r="C6" s="14" t="s">
        <v>10</v>
      </c>
      <c r="D6" s="14">
        <v>50</v>
      </c>
      <c r="E6" s="14"/>
    </row>
    <row r="7" spans="1:5" x14ac:dyDescent="0.25">
      <c r="A7" s="14">
        <f>IF(dim_produto[[#This Row],[Nome Produto]]="","",ROW()-1)</f>
        <v>6</v>
      </c>
      <c r="B7" s="14" t="s">
        <v>17</v>
      </c>
      <c r="C7" s="14" t="s">
        <v>56</v>
      </c>
      <c r="D7" s="14">
        <v>60</v>
      </c>
      <c r="E7" s="14"/>
    </row>
    <row r="8" spans="1:5" x14ac:dyDescent="0.25">
      <c r="A8" s="14">
        <f>IF(dim_produto[[#This Row],[Nome Produto]]="","",ROW()-1)</f>
        <v>7</v>
      </c>
      <c r="B8" s="14" t="s">
        <v>18</v>
      </c>
      <c r="C8" s="14" t="s">
        <v>10</v>
      </c>
      <c r="D8" s="14">
        <v>70</v>
      </c>
      <c r="E8" s="14"/>
    </row>
    <row r="9" spans="1:5" x14ac:dyDescent="0.25">
      <c r="A9" s="14">
        <f>IF(dim_produto[[#This Row],[Nome Produto]]="","",ROW()-1)</f>
        <v>8</v>
      </c>
      <c r="B9" s="14" t="s">
        <v>19</v>
      </c>
      <c r="C9" s="14" t="s">
        <v>56</v>
      </c>
      <c r="D9" s="14">
        <v>80</v>
      </c>
      <c r="E9" s="14"/>
    </row>
    <row r="10" spans="1:5" x14ac:dyDescent="0.25">
      <c r="A10" s="14">
        <f>IF(dim_produto[[#This Row],[Nome Produto]]="","",ROW()-1)</f>
        <v>9</v>
      </c>
      <c r="B10" s="14" t="s">
        <v>20</v>
      </c>
      <c r="C10" s="14" t="s">
        <v>10</v>
      </c>
      <c r="D10" s="14">
        <v>90</v>
      </c>
      <c r="E10" s="14"/>
    </row>
    <row r="11" spans="1:5" x14ac:dyDescent="0.25">
      <c r="A11" s="14">
        <f>IF(dim_produto[[#This Row],[Nome Produto]]="","",ROW()-1)</f>
        <v>10</v>
      </c>
      <c r="B11" s="14" t="s">
        <v>21</v>
      </c>
      <c r="C11" s="14" t="s">
        <v>56</v>
      </c>
      <c r="D11" s="14">
        <v>100</v>
      </c>
      <c r="E11" s="14"/>
    </row>
    <row r="12" spans="1:5" x14ac:dyDescent="0.25">
      <c r="A12" s="14">
        <f>IF(dim_produto[[#This Row],[Nome Produto]]="","",ROW()-1)</f>
        <v>11</v>
      </c>
      <c r="B12" s="14" t="s">
        <v>22</v>
      </c>
      <c r="C12" s="14" t="s">
        <v>10</v>
      </c>
      <c r="D12" s="14">
        <v>110</v>
      </c>
      <c r="E12" s="14"/>
    </row>
    <row r="13" spans="1:5" x14ac:dyDescent="0.25">
      <c r="A13" s="14">
        <f>IF(dim_produto[[#This Row],[Nome Produto]]="","",ROW()-1)</f>
        <v>12</v>
      </c>
      <c r="B13" s="14" t="s">
        <v>23</v>
      </c>
      <c r="C13" s="14" t="s">
        <v>56</v>
      </c>
      <c r="D13" s="14">
        <v>120</v>
      </c>
      <c r="E13" s="14"/>
    </row>
    <row r="14" spans="1:5" x14ac:dyDescent="0.25">
      <c r="A14" s="14">
        <f>IF(dim_produto[[#This Row],[Nome Produto]]="","",ROW()-1)</f>
        <v>13</v>
      </c>
      <c r="B14" s="14" t="s">
        <v>24</v>
      </c>
      <c r="C14" s="14" t="s">
        <v>10</v>
      </c>
      <c r="D14" s="14">
        <v>130</v>
      </c>
      <c r="E14" s="14"/>
    </row>
    <row r="15" spans="1:5" x14ac:dyDescent="0.25">
      <c r="A15" s="14">
        <f>IF(dim_produto[[#This Row],[Nome Produto]]="","",ROW()-1)</f>
        <v>14</v>
      </c>
      <c r="B15" s="14" t="s">
        <v>25</v>
      </c>
      <c r="C15" s="14" t="s">
        <v>56</v>
      </c>
      <c r="D15" s="14">
        <v>140</v>
      </c>
      <c r="E15" s="14"/>
    </row>
    <row r="16" spans="1:5" x14ac:dyDescent="0.25">
      <c r="A16" s="14">
        <f>IF(dim_produto[[#This Row],[Nome Produto]]="","",ROW()-1)</f>
        <v>15</v>
      </c>
      <c r="B16" s="14" t="s">
        <v>26</v>
      </c>
      <c r="C16" s="14" t="s">
        <v>10</v>
      </c>
      <c r="D16" s="14">
        <v>150</v>
      </c>
      <c r="E16" s="14"/>
    </row>
    <row r="17" spans="1:5" x14ac:dyDescent="0.25">
      <c r="A17" s="14">
        <f>IF(dim_produto[[#This Row],[Nome Produto]]="","",ROW()-1)</f>
        <v>16</v>
      </c>
      <c r="B17" s="14" t="s">
        <v>27</v>
      </c>
      <c r="C17" s="14" t="s">
        <v>56</v>
      </c>
      <c r="D17" s="14">
        <v>160</v>
      </c>
      <c r="E17" s="14"/>
    </row>
    <row r="18" spans="1:5" x14ac:dyDescent="0.25">
      <c r="A18" s="14">
        <f>IF(dim_produto[[#This Row],[Nome Produto]]="","",ROW()-1)</f>
        <v>17</v>
      </c>
      <c r="B18" s="14" t="s">
        <v>28</v>
      </c>
      <c r="C18" s="14" t="s">
        <v>10</v>
      </c>
      <c r="D18" s="14">
        <v>170</v>
      </c>
      <c r="E18" s="14"/>
    </row>
    <row r="19" spans="1:5" x14ac:dyDescent="0.25">
      <c r="A19" s="14">
        <f>IF(dim_produto[[#This Row],[Nome Produto]]="","",ROW()-1)</f>
        <v>18</v>
      </c>
      <c r="B19" s="14" t="s">
        <v>29</v>
      </c>
      <c r="C19" s="14" t="s">
        <v>56</v>
      </c>
      <c r="D19" s="14">
        <v>180</v>
      </c>
      <c r="E19" s="14"/>
    </row>
    <row r="20" spans="1:5" x14ac:dyDescent="0.25">
      <c r="A20" s="14">
        <f>IF(dim_produto[[#This Row],[Nome Produto]]="","",ROW()-1)</f>
        <v>19</v>
      </c>
      <c r="B20" s="14" t="s">
        <v>30</v>
      </c>
      <c r="C20" s="14" t="s">
        <v>10</v>
      </c>
      <c r="D20" s="14">
        <v>190</v>
      </c>
      <c r="E20" s="14"/>
    </row>
    <row r="21" spans="1:5" x14ac:dyDescent="0.25">
      <c r="A21" s="14">
        <f>IF(dim_produto[[#This Row],[Nome Produto]]="","",ROW()-1)</f>
        <v>20</v>
      </c>
      <c r="B21" s="14" t="s">
        <v>31</v>
      </c>
      <c r="C21" s="14" t="s">
        <v>56</v>
      </c>
      <c r="D21" s="14">
        <v>200</v>
      </c>
      <c r="E21" s="14"/>
    </row>
    <row r="22" spans="1:5" x14ac:dyDescent="0.25">
      <c r="A22" s="14">
        <f>IF(dim_produto[[#This Row],[Nome Produto]]="","",ROW()-1)</f>
        <v>21</v>
      </c>
      <c r="B22" s="14" t="s">
        <v>55</v>
      </c>
      <c r="C22" s="14" t="s">
        <v>57</v>
      </c>
      <c r="D22" s="14">
        <v>250</v>
      </c>
      <c r="E22" s="14"/>
    </row>
    <row r="23" spans="1:5" x14ac:dyDescent="0.25">
      <c r="A23" s="14">
        <f>IF(dim_produto[[#This Row],[Nome Produto]]="","",ROW()-1)</f>
        <v>22</v>
      </c>
      <c r="B23" s="14" t="s">
        <v>74</v>
      </c>
      <c r="C23" s="14" t="s">
        <v>75</v>
      </c>
      <c r="D23" s="14">
        <v>5</v>
      </c>
      <c r="E23" s="14" t="s">
        <v>60</v>
      </c>
    </row>
    <row r="24" spans="1:5" x14ac:dyDescent="0.25">
      <c r="A24" s="29">
        <f>IF(dim_produto[[#This Row],[Nome Produto]]="","",ROW()-1)</f>
        <v>23</v>
      </c>
      <c r="B24" s="14" t="s">
        <v>115</v>
      </c>
      <c r="C24" s="14" t="s">
        <v>116</v>
      </c>
      <c r="D24" s="14">
        <v>500</v>
      </c>
      <c r="E24" s="14" t="s">
        <v>117</v>
      </c>
    </row>
  </sheetData>
  <phoneticPr fontId="1" type="noConversion"/>
  <pageMargins left="0.511811024" right="0.511811024" top="0.78740157499999996" bottom="0.78740157499999996" header="0.31496062000000002" footer="0.31496062000000002"/>
  <drawing r:id="rId1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E14895-550D-49C5-8A5D-5727A71856DF}">
  <dimension ref="A1:B24"/>
  <sheetViews>
    <sheetView showGridLines="0" workbookViewId="0">
      <selection activeCell="J21" sqref="J21"/>
    </sheetView>
  </sheetViews>
  <sheetFormatPr defaultRowHeight="15" x14ac:dyDescent="0.25"/>
  <cols>
    <col min="1" max="1" width="12.7109375" bestFit="1" customWidth="1"/>
    <col min="2" max="2" width="17" customWidth="1"/>
  </cols>
  <sheetData>
    <row r="1" spans="1:2" ht="15.75" thickBot="1" x14ac:dyDescent="0.3">
      <c r="A1" s="15" t="s">
        <v>77</v>
      </c>
      <c r="B1" s="16" t="s">
        <v>100</v>
      </c>
    </row>
    <row r="2" spans="1:2" x14ac:dyDescent="0.25">
      <c r="A2" s="17">
        <f>IF(dim_produto[[#This Row],[Nome Produto]]="","",ROW()-1)</f>
        <v>1</v>
      </c>
      <c r="B2" s="17" t="s">
        <v>78</v>
      </c>
    </row>
    <row r="3" spans="1:2" x14ac:dyDescent="0.25">
      <c r="A3" s="6">
        <f>IF(dim_produto[[#This Row],[Nome Produto]]="","",ROW()-1)</f>
        <v>2</v>
      </c>
      <c r="B3" s="6" t="s">
        <v>79</v>
      </c>
    </row>
    <row r="4" spans="1:2" x14ac:dyDescent="0.25">
      <c r="A4" s="17">
        <f>IF(dim_produto[[#This Row],[Nome Produto]]="","",ROW()-1)</f>
        <v>3</v>
      </c>
      <c r="B4" s="17" t="s">
        <v>80</v>
      </c>
    </row>
    <row r="5" spans="1:2" x14ac:dyDescent="0.25">
      <c r="A5" s="6">
        <f>IF(dim_produto[[#This Row],[Nome Produto]]="","",ROW()-1)</f>
        <v>4</v>
      </c>
      <c r="B5" s="6" t="s">
        <v>81</v>
      </c>
    </row>
    <row r="6" spans="1:2" x14ac:dyDescent="0.25">
      <c r="A6" s="17">
        <f>IF(dim_produto[[#This Row],[Nome Produto]]="","",ROW()-1)</f>
        <v>5</v>
      </c>
      <c r="B6" s="17" t="s">
        <v>82</v>
      </c>
    </row>
    <row r="7" spans="1:2" x14ac:dyDescent="0.25">
      <c r="A7" s="6">
        <f>IF(dim_produto[[#This Row],[Nome Produto]]="","",ROW()-1)</f>
        <v>6</v>
      </c>
      <c r="B7" s="6" t="s">
        <v>83</v>
      </c>
    </row>
    <row r="8" spans="1:2" x14ac:dyDescent="0.25">
      <c r="A8" s="17">
        <f>IF(dim_produto[[#This Row],[Nome Produto]]="","",ROW()-1)</f>
        <v>7</v>
      </c>
      <c r="B8" s="17" t="s">
        <v>84</v>
      </c>
    </row>
    <row r="9" spans="1:2" x14ac:dyDescent="0.25">
      <c r="A9" s="6">
        <f>IF(dim_produto[[#This Row],[Nome Produto]]="","",ROW()-1)</f>
        <v>8</v>
      </c>
      <c r="B9" s="6" t="s">
        <v>85</v>
      </c>
    </row>
    <row r="10" spans="1:2" x14ac:dyDescent="0.25">
      <c r="A10" s="17">
        <f>IF(dim_produto[[#This Row],[Nome Produto]]="","",ROW()-1)</f>
        <v>9</v>
      </c>
      <c r="B10" s="17" t="s">
        <v>86</v>
      </c>
    </row>
    <row r="11" spans="1:2" x14ac:dyDescent="0.25">
      <c r="A11" s="6">
        <f>IF(dim_produto[[#This Row],[Nome Produto]]="","",ROW()-1)</f>
        <v>10</v>
      </c>
      <c r="B11" s="6" t="s">
        <v>87</v>
      </c>
    </row>
    <row r="12" spans="1:2" x14ac:dyDescent="0.25">
      <c r="A12" s="17">
        <f>IF(dim_produto[[#This Row],[Nome Produto]]="","",ROW()-1)</f>
        <v>11</v>
      </c>
      <c r="B12" s="17" t="s">
        <v>88</v>
      </c>
    </row>
    <row r="13" spans="1:2" x14ac:dyDescent="0.25">
      <c r="A13" s="6">
        <f>IF(dim_produto[[#This Row],[Nome Produto]]="","",ROW()-1)</f>
        <v>12</v>
      </c>
      <c r="B13" s="6" t="s">
        <v>89</v>
      </c>
    </row>
    <row r="14" spans="1:2" x14ac:dyDescent="0.25">
      <c r="A14" s="17">
        <f>IF(dim_produto[[#This Row],[Nome Produto]]="","",ROW()-1)</f>
        <v>13</v>
      </c>
      <c r="B14" s="17" t="s">
        <v>90</v>
      </c>
    </row>
    <row r="15" spans="1:2" x14ac:dyDescent="0.25">
      <c r="A15" s="6">
        <f>IF(dim_produto[[#This Row],[Nome Produto]]="","",ROW()-1)</f>
        <v>14</v>
      </c>
      <c r="B15" s="6" t="s">
        <v>91</v>
      </c>
    </row>
    <row r="16" spans="1:2" x14ac:dyDescent="0.25">
      <c r="A16" s="17">
        <f>IF(dim_produto[[#This Row],[Nome Produto]]="","",ROW()-1)</f>
        <v>15</v>
      </c>
      <c r="B16" s="17" t="s">
        <v>92</v>
      </c>
    </row>
    <row r="17" spans="1:2" x14ac:dyDescent="0.25">
      <c r="A17" s="6">
        <f>IF(dim_produto[[#This Row],[Nome Produto]]="","",ROW()-1)</f>
        <v>16</v>
      </c>
      <c r="B17" s="6" t="s">
        <v>93</v>
      </c>
    </row>
    <row r="18" spans="1:2" x14ac:dyDescent="0.25">
      <c r="A18" s="17">
        <f>IF(dim_produto[[#This Row],[Nome Produto]]="","",ROW()-1)</f>
        <v>17</v>
      </c>
      <c r="B18" s="17" t="s">
        <v>94</v>
      </c>
    </row>
    <row r="19" spans="1:2" x14ac:dyDescent="0.25">
      <c r="A19" s="6">
        <f>IF(dim_produto[[#This Row],[Nome Produto]]="","",ROW()-1)</f>
        <v>18</v>
      </c>
      <c r="B19" s="6" t="s">
        <v>95</v>
      </c>
    </row>
    <row r="20" spans="1:2" x14ac:dyDescent="0.25">
      <c r="A20" s="17">
        <f>IF(dim_produto[[#This Row],[Nome Produto]]="","",ROW()-1)</f>
        <v>19</v>
      </c>
      <c r="B20" s="17" t="s">
        <v>96</v>
      </c>
    </row>
    <row r="21" spans="1:2" x14ac:dyDescent="0.25">
      <c r="A21" s="6">
        <f>IF(dim_produto[[#This Row],[Nome Produto]]="","",ROW()-1)</f>
        <v>20</v>
      </c>
      <c r="B21" s="6" t="s">
        <v>97</v>
      </c>
    </row>
    <row r="22" spans="1:2" x14ac:dyDescent="0.25">
      <c r="A22" s="18">
        <f>IF(dim_produto[[#This Row],[Nome Produto]]="","",ROW()-1)</f>
        <v>21</v>
      </c>
      <c r="B22" s="17" t="s">
        <v>98</v>
      </c>
    </row>
    <row r="23" spans="1:2" x14ac:dyDescent="0.25">
      <c r="A23" s="6">
        <f>IF(dim_produto[[#This Row],[Nome Produto]]="","",ROW()-1)</f>
        <v>22</v>
      </c>
      <c r="B23" s="6" t="s">
        <v>99</v>
      </c>
    </row>
    <row r="24" spans="1:2" x14ac:dyDescent="0.25">
      <c r="A24" s="19">
        <f>IF(dim_produto[[#This Row],[Nome Produto]]="","",ROW()-1)</f>
        <v>23</v>
      </c>
      <c r="B24" s="17"/>
    </row>
  </sheetData>
  <phoneticPr fontId="1" type="noConversion"/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9</vt:i4>
      </vt:variant>
    </vt:vector>
  </HeadingPairs>
  <TitlesOfParts>
    <vt:vector size="9" baseType="lpstr">
      <vt:lpstr>Home Page</vt:lpstr>
      <vt:lpstr>Movimentação Financeira</vt:lpstr>
      <vt:lpstr>Produção Diária</vt:lpstr>
      <vt:lpstr>Estoque Insumos</vt:lpstr>
      <vt:lpstr>Pedidos</vt:lpstr>
      <vt:lpstr>Lançamentos Base</vt:lpstr>
      <vt:lpstr>Lista de Clientes</vt:lpstr>
      <vt:lpstr>Lista de Produtos</vt:lpstr>
      <vt:lpstr>Lista de Insumos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Guilherme Merighi</dc:creator>
  <cp:lastModifiedBy>Guilherme Merighi</cp:lastModifiedBy>
  <dcterms:created xsi:type="dcterms:W3CDTF">2025-12-24T15:55:56Z</dcterms:created>
  <dcterms:modified xsi:type="dcterms:W3CDTF">2025-12-24T20:42:52Z</dcterms:modified>
</cp:coreProperties>
</file>